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sits-my.sharepoint.com/personal/khelli_reed_its_ms_gov/Documents/Desktop/"/>
    </mc:Choice>
  </mc:AlternateContent>
  <xr:revisionPtr revIDLastSave="0" documentId="8_{C684B2C6-B00F-4122-AD19-5100F76DFF0D}" xr6:coauthVersionLast="47" xr6:coauthVersionMax="47" xr10:uidLastSave="{00000000-0000-0000-0000-000000000000}"/>
  <bookViews>
    <workbookView xWindow="30612" yWindow="132" windowWidth="30936" windowHeight="16776" xr2:uid="{00000000-000D-0000-FFFF-FFFF00000000}"/>
  </bookViews>
  <sheets>
    <sheet name="Prod 1" sheetId="1" r:id="rId1"/>
    <sheet name="DR 1" sheetId="4" r:id="rId2"/>
    <sheet name="Prod 2" sheetId="2" r:id="rId3"/>
    <sheet name="DR 2" sheetId="5" r:id="rId4"/>
    <sheet name="COMMON PROD" sheetId="21" r:id="rId5"/>
    <sheet name="COMMON DR" sheetId="22" r:id="rId6"/>
    <sheet name="Staging 1" sheetId="15" r:id="rId7"/>
    <sheet name="Software License" sheetId="20" r:id="rId8"/>
  </sheets>
  <definedNames>
    <definedName name="_xlnm._FilterDatabase" localSheetId="4" hidden="1">'COMMON PROD'!$A$1:$O$23</definedName>
    <definedName name="_xlnm._FilterDatabase" localSheetId="0" hidden="1">'Prod 1'!$A$2:$O$28</definedName>
    <definedName name="_xlnm._FilterDatabase" localSheetId="2" hidden="1">'Prod 2'!$A$1:$K$30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1" l="1"/>
  <c r="G23" i="21"/>
  <c r="E23" i="21"/>
  <c r="E28" i="1" l="1"/>
  <c r="F28" i="1"/>
  <c r="G28" i="1"/>
  <c r="I27" i="15" l="1"/>
  <c r="H2" i="5"/>
  <c r="I2" i="5" s="1"/>
  <c r="I3" i="5"/>
  <c r="I4" i="5"/>
  <c r="H5" i="5"/>
  <c r="I5" i="5" s="1"/>
  <c r="H6" i="5"/>
  <c r="I6" i="5" s="1"/>
  <c r="H7" i="5"/>
  <c r="I7" i="5" s="1"/>
  <c r="L16" i="5"/>
  <c r="H9" i="4"/>
  <c r="M27" i="15" l="1"/>
  <c r="L30" i="2"/>
  <c r="M30" i="2"/>
  <c r="I16" i="5"/>
  <c r="K29" i="1" l="1"/>
  <c r="K23" i="21" l="1"/>
  <c r="K28" i="1"/>
  <c r="K4" i="22"/>
  <c r="G9" i="4"/>
  <c r="F9" i="4"/>
  <c r="K6" i="22" l="1"/>
  <c r="K30" i="1"/>
  <c r="I30" i="2"/>
  <c r="H30" i="2"/>
  <c r="G30" i="2"/>
  <c r="H4" i="22" l="1"/>
  <c r="G4" i="22"/>
  <c r="F4" i="22"/>
  <c r="K16" i="5" l="1"/>
  <c r="J16" i="5"/>
</calcChain>
</file>

<file path=xl/sharedStrings.xml><?xml version="1.0" encoding="utf-8"?>
<sst xmlns="http://schemas.openxmlformats.org/spreadsheetml/2006/main" count="662" uniqueCount="238">
  <si>
    <t>RFP: 45732-4609                  APPENDIX C - CONSORTIUM CLOUD RESOURCES</t>
  </si>
  <si>
    <t>Sr. No.</t>
  </si>
  <si>
    <t>VM Name</t>
  </si>
  <si>
    <t>IP Address</t>
  </si>
  <si>
    <t>AWS Public IP</t>
  </si>
  <si>
    <t>CPU</t>
  </si>
  <si>
    <t>Memory (GB)</t>
  </si>
  <si>
    <t>Storage (GB)</t>
  </si>
  <si>
    <t>Remark</t>
  </si>
  <si>
    <t>Instance</t>
  </si>
  <si>
    <t>USD/HR</t>
  </si>
  <si>
    <t>Monthly cost 744 Hours</t>
  </si>
  <si>
    <t>Current Firmware / OS</t>
  </si>
  <si>
    <t>New Firmware / OS</t>
  </si>
  <si>
    <t>DR Firmware / OS</t>
  </si>
  <si>
    <t>License Validity</t>
  </si>
  <si>
    <t>Fortigate Firewall / IPS</t>
  </si>
  <si>
    <t>c5.xlarge</t>
  </si>
  <si>
    <t>7.4.3</t>
  </si>
  <si>
    <t>Need to Update DR also</t>
  </si>
  <si>
    <t>Load Balancer</t>
  </si>
  <si>
    <t>7.4.1</t>
  </si>
  <si>
    <t>Guradium</t>
  </si>
  <si>
    <t>m4.2xlarge</t>
  </si>
  <si>
    <t>Current</t>
  </si>
  <si>
    <t>Vormetric</t>
  </si>
  <si>
    <t>6.4.5.19019</t>
  </si>
  <si>
    <t>Wildfly</t>
  </si>
  <si>
    <t>r5.xlarge</t>
  </si>
  <si>
    <t>Red Hat EnterpriseLinux 8</t>
  </si>
  <si>
    <t>AWS Elastic DRS</t>
  </si>
  <si>
    <t>r5.large</t>
  </si>
  <si>
    <t>Batch n Birt</t>
  </si>
  <si>
    <t>m5.xlarge</t>
  </si>
  <si>
    <t>DB2</t>
  </si>
  <si>
    <t>r5.2xlarge</t>
  </si>
  <si>
    <t>Workflow</t>
  </si>
  <si>
    <t>JScape</t>
  </si>
  <si>
    <t>m5.large</t>
  </si>
  <si>
    <t>IPA Server</t>
  </si>
  <si>
    <t>Log Server</t>
  </si>
  <si>
    <t>DNS / LDAP</t>
  </si>
  <si>
    <t>c5.2xlarge</t>
  </si>
  <si>
    <t>No Action Needed</t>
  </si>
  <si>
    <t>Bi App Server</t>
  </si>
  <si>
    <t>NA</t>
  </si>
  <si>
    <t>BI DB Server</t>
  </si>
  <si>
    <t>Cognos</t>
  </si>
  <si>
    <t>Red Hat EnterpriseLinux 7</t>
  </si>
  <si>
    <t>DSM Server</t>
  </si>
  <si>
    <t>Refresh Server</t>
  </si>
  <si>
    <t>MS Archive DMS</t>
  </si>
  <si>
    <t>t2.small</t>
  </si>
  <si>
    <t>Axway Server</t>
  </si>
  <si>
    <t>t2.medium</t>
  </si>
  <si>
    <t>UI Path Robot</t>
  </si>
  <si>
    <t>Windows Server 2019 R2</t>
  </si>
  <si>
    <t>Total</t>
  </si>
  <si>
    <t>Instance Cost</t>
  </si>
  <si>
    <t>Storage Cost</t>
  </si>
  <si>
    <t>NAT IP from MDES</t>
  </si>
  <si>
    <t>Memory</t>
  </si>
  <si>
    <t>Storage(GB)</t>
  </si>
  <si>
    <t>Hourly Cost</t>
  </si>
  <si>
    <t>Cost for Month 744 Hours</t>
  </si>
  <si>
    <t>Remarks</t>
  </si>
  <si>
    <t>Fiortigate Firewall / IPS</t>
  </si>
  <si>
    <t>Guardium</t>
  </si>
  <si>
    <t>LDAP</t>
  </si>
  <si>
    <t>DB2 HADR</t>
  </si>
  <si>
    <t>Vormetirc DR</t>
  </si>
  <si>
    <t>TOTAL</t>
  </si>
  <si>
    <t>Websphere</t>
  </si>
  <si>
    <t>Worklite - Common</t>
  </si>
  <si>
    <t>Open AM</t>
  </si>
  <si>
    <t>NEW AWS IP</t>
  </si>
  <si>
    <t>NAT IP ADDRESS from MS</t>
  </si>
  <si>
    <t>NAT ADDRESS from ME</t>
  </si>
  <si>
    <t>Memory  (GB)</t>
  </si>
  <si>
    <t>PURPOSE</t>
  </si>
  <si>
    <t>IPS / Firewall</t>
  </si>
  <si>
    <t>7.4.2</t>
  </si>
  <si>
    <t>6.2.1,build0932 (GA)</t>
  </si>
  <si>
    <t>Red Hat Enetrprise Linux 8</t>
  </si>
  <si>
    <t>Jscape</t>
  </si>
  <si>
    <t>Red Hat Enetrprise Linux 7</t>
  </si>
  <si>
    <t>NEW AWS IP Address</t>
  </si>
  <si>
    <t>NAT ADDRESS FROM Maine</t>
  </si>
  <si>
    <t>Monthly Cost</t>
  </si>
  <si>
    <t>Storage</t>
  </si>
  <si>
    <t>MEFTGDR01</t>
  </si>
  <si>
    <t>172.22.41.5</t>
  </si>
  <si>
    <t>10.148.59.75</t>
  </si>
  <si>
    <t>172.17.176.138</t>
  </si>
  <si>
    <t>44.235.160.58</t>
  </si>
  <si>
    <t>MEDRFORTIWEB</t>
  </si>
  <si>
    <t>172.22.43.7</t>
  </si>
  <si>
    <t>10.148.59.100</t>
  </si>
  <si>
    <t>172.17.176.161</t>
  </si>
  <si>
    <t>MEPDGDM001</t>
  </si>
  <si>
    <t>172.22.42.100</t>
  </si>
  <si>
    <t>10.148.59.77</t>
  </si>
  <si>
    <t>172.17.176.140</t>
  </si>
  <si>
    <t>MEDRVOR01</t>
  </si>
  <si>
    <t>172.22.42.200</t>
  </si>
  <si>
    <t>10.148.59.78</t>
  </si>
  <si>
    <t>172.17.176.141</t>
  </si>
  <si>
    <t>MESORHDS002-DR</t>
  </si>
  <si>
    <t>172.22.41.57</t>
  </si>
  <si>
    <t>10.148.59.87</t>
  </si>
  <si>
    <t>172.17.176.150</t>
  </si>
  <si>
    <t>LDAP Server</t>
  </si>
  <si>
    <t>MEDRDB2011</t>
  </si>
  <si>
    <t>172.22.41.84</t>
  </si>
  <si>
    <t>10.148.59.88</t>
  </si>
  <si>
    <t>172.17.176.151</t>
  </si>
  <si>
    <t>reemployme.maine.gov</t>
  </si>
  <si>
    <t>172.22.43.21</t>
  </si>
  <si>
    <t>10.148.59.89</t>
  </si>
  <si>
    <t>172.17.176.152</t>
  </si>
  <si>
    <t>44.226.25.143</t>
  </si>
  <si>
    <t>tax.reemployme.maine.gov</t>
  </si>
  <si>
    <t>172.22.43.27</t>
  </si>
  <si>
    <t>10.148.59.90</t>
  </si>
  <si>
    <t>172.17.176.153</t>
  </si>
  <si>
    <t>44.237.36.53</t>
  </si>
  <si>
    <t>cognos.reemployme.maine.gov</t>
  </si>
  <si>
    <t>172.22.43.30</t>
  </si>
  <si>
    <t>10.148.59.91</t>
  </si>
  <si>
    <t>172.17.176.154</t>
  </si>
  <si>
    <t>buctax.reemployme.maine.gov</t>
  </si>
  <si>
    <t>172.22.43.29</t>
  </si>
  <si>
    <t>10.148.59.92</t>
  </si>
  <si>
    <t>172.17.176.155</t>
  </si>
  <si>
    <t>ivr.reemplyme.maine.gov</t>
  </si>
  <si>
    <t>172.22.43.62</t>
  </si>
  <si>
    <t>10.148.59.93</t>
  </si>
  <si>
    <t>172.17.176.156</t>
  </si>
  <si>
    <t>44.238.158.238</t>
  </si>
  <si>
    <t>buc.reemployme.maine.gov</t>
  </si>
  <si>
    <t>172.22.43.28</t>
  </si>
  <si>
    <t>10.148.59.94</t>
  </si>
  <si>
    <t>172.17.176.157</t>
  </si>
  <si>
    <t>ftps.reemployme.maine.gov</t>
  </si>
  <si>
    <t>172.22.43.230</t>
  </si>
  <si>
    <t>10.148.59.95</t>
  </si>
  <si>
    <t>172.17.176.158</t>
  </si>
  <si>
    <t>44.238.88.126</t>
  </si>
  <si>
    <t>ssa.reemployme.maine.gov</t>
  </si>
  <si>
    <t>172.22.43.61</t>
  </si>
  <si>
    <t>10.148.59.96</t>
  </si>
  <si>
    <t>172.17.176.159</t>
  </si>
  <si>
    <t>44.236.97.166</t>
  </si>
  <si>
    <t>Instance Name</t>
  </si>
  <si>
    <t>Instance Price / Hr</t>
  </si>
  <si>
    <t>Instance Price Monthly</t>
  </si>
  <si>
    <t>FortiAnalyzer-VM</t>
  </si>
  <si>
    <t>Forti Analyzer - Common</t>
  </si>
  <si>
    <t>FortiManager-VM</t>
  </si>
  <si>
    <t>Forti Manager - Common</t>
  </si>
  <si>
    <t>Fortigate-Conso-Comm</t>
  </si>
  <si>
    <t>Elasticsearchserver</t>
  </si>
  <si>
    <t>Elastic Search- Common</t>
  </si>
  <si>
    <t>Red Hat Enterprise Linux 8</t>
  </si>
  <si>
    <t>We have cluster for the same</t>
  </si>
  <si>
    <t>Elasticsearchserver2</t>
  </si>
  <si>
    <t>HQSOGRP002</t>
  </si>
  <si>
    <t>OCCU - Common</t>
  </si>
  <si>
    <t>Custom Scripts</t>
  </si>
  <si>
    <t>UIPPRODSQL</t>
  </si>
  <si>
    <t>UI PATH SQL Server</t>
  </si>
  <si>
    <t>Windows server 2019</t>
  </si>
  <si>
    <t>UIPPRODORCH</t>
  </si>
  <si>
    <t>UI Patch Orchestrator</t>
  </si>
  <si>
    <t>MSCHATBOT001</t>
  </si>
  <si>
    <t>CHATBOT</t>
  </si>
  <si>
    <t>m5.4xlarge</t>
  </si>
  <si>
    <t>MSCHATBOT002</t>
  </si>
  <si>
    <t>MSCHATBOT003</t>
  </si>
  <si>
    <t>Micro Service 1</t>
  </si>
  <si>
    <t>Microservice</t>
  </si>
  <si>
    <t>m5.2xlarge</t>
  </si>
  <si>
    <t>Linux</t>
  </si>
  <si>
    <t>Micro Service 2</t>
  </si>
  <si>
    <t>Micro Service 3</t>
  </si>
  <si>
    <t>Kubernetes Cluster</t>
  </si>
  <si>
    <t>Elastic Load Balancing</t>
  </si>
  <si>
    <t>Amazon ElastiCache (2 Node)</t>
  </si>
  <si>
    <t>AWS Cloud Watch</t>
  </si>
  <si>
    <t>Kafka 1</t>
  </si>
  <si>
    <t>Kafka.t3.small</t>
  </si>
  <si>
    <t>Kafka 2</t>
  </si>
  <si>
    <t>Kafka 3</t>
  </si>
  <si>
    <t>`</t>
  </si>
  <si>
    <t>NAT IP from MS</t>
  </si>
  <si>
    <t>AWS PUBLIC IP</t>
  </si>
  <si>
    <t>Monthly 744 Hours</t>
  </si>
  <si>
    <t>ConsortiumCommFortigateDR</t>
  </si>
  <si>
    <t>ElasticSearch Server</t>
  </si>
  <si>
    <t>Elastic Search DSM-Common</t>
  </si>
  <si>
    <t>NAT IP From ME</t>
  </si>
  <si>
    <t>NEW AWS PUBLIC IP</t>
  </si>
  <si>
    <t>USD / HR</t>
  </si>
  <si>
    <t>Montly Cost</t>
  </si>
  <si>
    <t>Firewall / IPS</t>
  </si>
  <si>
    <t>WAS</t>
  </si>
  <si>
    <t>Biz and Batch</t>
  </si>
  <si>
    <t>8 (2)</t>
  </si>
  <si>
    <t>FTP</t>
  </si>
  <si>
    <t>DNS / Directory Manager</t>
  </si>
  <si>
    <t>c5.large</t>
  </si>
  <si>
    <t>Report</t>
  </si>
  <si>
    <t>GRP1 / OCCU</t>
  </si>
  <si>
    <t>Description</t>
  </si>
  <si>
    <t>NONPROD</t>
  </si>
  <si>
    <t>IBM DB2</t>
  </si>
  <si>
    <t>Renewal Required</t>
  </si>
  <si>
    <t>IBM GDE Ciphertrust Manager</t>
  </si>
  <si>
    <t>IBM GDP Guardium Collector</t>
  </si>
  <si>
    <t>IBM Cognos Analytics</t>
  </si>
  <si>
    <t>Red Hat Directory Server / Red Hat Enterprise Linux</t>
  </si>
  <si>
    <t>Red Hat Enterprise Linux</t>
  </si>
  <si>
    <t>AWS</t>
  </si>
  <si>
    <t>Jscape MFT Server</t>
  </si>
  <si>
    <t>Fortigate Firewall</t>
  </si>
  <si>
    <t>Fortiweb Load balancer</t>
  </si>
  <si>
    <t>Clumio</t>
  </si>
  <si>
    <t>Wildfly Application Server</t>
  </si>
  <si>
    <t>Trend CloudOne</t>
  </si>
  <si>
    <t>Kore.AI</t>
  </si>
  <si>
    <t>Elastic Search</t>
  </si>
  <si>
    <t>UIPATH</t>
  </si>
  <si>
    <t>NONPROD (ST, UAT, TRNG,DEV)</t>
  </si>
  <si>
    <t>Cost shared between three States (MS Doing Renewal)</t>
  </si>
  <si>
    <t>MS Doing renewals</t>
  </si>
  <si>
    <t>Cost shared between three States (MS AWS Account)</t>
  </si>
  <si>
    <t>AWS (Using Common AWS Accoununt)</t>
  </si>
  <si>
    <t>Deepseas SIEM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</si>
</sst>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0" fillId="3" borderId="11" xfId="0" applyNumberForma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6" xfId="0" applyBorder="1"/>
    <xf numFmtId="164" fontId="2" fillId="3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/>
    <xf numFmtId="164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9" xfId="0" applyBorder="1"/>
    <xf numFmtId="0" fontId="0" fillId="0" borderId="15" xfId="0" applyBorder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6" xfId="0" applyBorder="1"/>
    <xf numFmtId="0" fontId="5" fillId="0" borderId="3" xfId="0" applyFont="1" applyBorder="1"/>
    <xf numFmtId="165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3" xfId="0" applyNumberFormat="1" applyBorder="1"/>
    <xf numFmtId="0" fontId="3" fillId="0" borderId="3" xfId="0" applyFont="1" applyBorder="1"/>
    <xf numFmtId="164" fontId="0" fillId="0" borderId="3" xfId="1" applyNumberFormat="1" applyFont="1" applyBorder="1" applyAlignment="1">
      <alignment horizontal="center" vertical="center"/>
    </xf>
    <xf numFmtId="0" fontId="0" fillId="0" borderId="17" xfId="0" applyBorder="1"/>
    <xf numFmtId="0" fontId="6" fillId="0" borderId="0" xfId="0" applyFont="1" applyAlignment="1">
      <alignment horizontal="center" vertical="center"/>
    </xf>
    <xf numFmtId="164" fontId="3" fillId="0" borderId="5" xfId="1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tabSelected="1" workbookViewId="0">
      <pane ySplit="2" topLeftCell="A3" activePane="bottomLeft" state="frozen"/>
      <selection activeCell="F1" sqref="F1"/>
      <selection pane="bottomLeft" activeCell="B1" sqref="B1:I1"/>
    </sheetView>
  </sheetViews>
  <sheetFormatPr defaultRowHeight="14.4" x14ac:dyDescent="0.3"/>
  <cols>
    <col min="1" max="1" width="6.88671875" bestFit="1" customWidth="1"/>
    <col min="2" max="2" width="31.88671875" bestFit="1" customWidth="1"/>
    <col min="3" max="3" width="11.6640625" bestFit="1" customWidth="1"/>
    <col min="4" max="4" width="13.44140625" bestFit="1" customWidth="1"/>
    <col min="5" max="5" width="14.44140625" customWidth="1"/>
    <col min="6" max="6" width="13.109375" bestFit="1" customWidth="1"/>
    <col min="7" max="7" width="12.109375" bestFit="1" customWidth="1"/>
    <col min="8" max="8" width="31.88671875" bestFit="1" customWidth="1"/>
    <col min="9" max="9" width="10.6640625" bestFit="1" customWidth="1"/>
    <col min="10" max="10" width="12.6640625" bestFit="1" customWidth="1"/>
    <col min="11" max="11" width="22" bestFit="1" customWidth="1"/>
    <col min="12" max="13" width="38.109375" bestFit="1" customWidth="1"/>
    <col min="14" max="14" width="27.88671875" bestFit="1" customWidth="1"/>
    <col min="15" max="16" width="15" bestFit="1" customWidth="1"/>
    <col min="17" max="17" width="148.109375" bestFit="1" customWidth="1"/>
  </cols>
  <sheetData>
    <row r="1" spans="1:15" ht="15" thickBot="1" x14ac:dyDescent="0.35">
      <c r="B1" s="107" t="s">
        <v>0</v>
      </c>
      <c r="C1" s="107"/>
      <c r="D1" s="107"/>
      <c r="E1" s="107"/>
      <c r="F1" s="107"/>
      <c r="G1" s="107"/>
      <c r="H1" s="107"/>
      <c r="I1" s="107"/>
    </row>
    <row r="2" spans="1:15" s="44" customFormat="1" ht="15" thickBot="1" x14ac:dyDescent="0.35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42" t="s">
        <v>12</v>
      </c>
      <c r="M2" s="42" t="s">
        <v>13</v>
      </c>
      <c r="N2" s="42" t="s">
        <v>14</v>
      </c>
      <c r="O2" s="43" t="s">
        <v>15</v>
      </c>
    </row>
    <row r="3" spans="1:15" s="35" customFormat="1" x14ac:dyDescent="0.3">
      <c r="A3" s="37">
        <v>1</v>
      </c>
      <c r="B3" s="38"/>
      <c r="C3" s="38"/>
      <c r="D3" s="38"/>
      <c r="E3" s="105">
        <v>4</v>
      </c>
      <c r="F3" s="105">
        <v>8</v>
      </c>
      <c r="G3" s="105">
        <v>32</v>
      </c>
      <c r="H3" s="105" t="s">
        <v>16</v>
      </c>
      <c r="I3" s="39" t="s">
        <v>17</v>
      </c>
      <c r="J3" s="39"/>
      <c r="K3" s="39"/>
      <c r="L3" s="105" t="s">
        <v>18</v>
      </c>
      <c r="M3" s="105"/>
      <c r="N3" s="105" t="s">
        <v>19</v>
      </c>
      <c r="O3" s="40"/>
    </row>
    <row r="4" spans="1:15" s="35" customFormat="1" x14ac:dyDescent="0.3">
      <c r="A4" s="33">
        <v>2</v>
      </c>
      <c r="B4" s="28"/>
      <c r="C4" s="28"/>
      <c r="D4" s="38"/>
      <c r="E4" s="105">
        <v>4</v>
      </c>
      <c r="F4" s="105">
        <v>8</v>
      </c>
      <c r="G4" s="29">
        <v>149</v>
      </c>
      <c r="H4" s="29" t="s">
        <v>20</v>
      </c>
      <c r="I4" s="39" t="s">
        <v>17</v>
      </c>
      <c r="J4" s="39"/>
      <c r="K4" s="39"/>
      <c r="L4" s="36" t="s">
        <v>21</v>
      </c>
      <c r="M4" s="36"/>
      <c r="N4" s="105" t="s">
        <v>19</v>
      </c>
      <c r="O4" s="34"/>
    </row>
    <row r="5" spans="1:15" x14ac:dyDescent="0.3">
      <c r="A5" s="37">
        <v>3</v>
      </c>
      <c r="B5" s="7"/>
      <c r="C5" s="28"/>
      <c r="D5" s="28"/>
      <c r="E5" s="1">
        <v>8</v>
      </c>
      <c r="F5" s="1">
        <v>32</v>
      </c>
      <c r="G5" s="1">
        <v>500</v>
      </c>
      <c r="H5" s="1" t="s">
        <v>22</v>
      </c>
      <c r="I5" s="39" t="s">
        <v>23</v>
      </c>
      <c r="J5" s="39"/>
      <c r="K5" s="39"/>
      <c r="L5" s="1">
        <v>11.5</v>
      </c>
      <c r="M5" s="1" t="s">
        <v>24</v>
      </c>
      <c r="N5" s="1" t="s">
        <v>24</v>
      </c>
      <c r="O5" s="20"/>
    </row>
    <row r="6" spans="1:15" x14ac:dyDescent="0.3">
      <c r="A6" s="33">
        <v>4</v>
      </c>
      <c r="B6" s="7"/>
      <c r="C6" s="28"/>
      <c r="D6" s="38"/>
      <c r="E6" s="105">
        <v>4</v>
      </c>
      <c r="F6" s="105">
        <v>8</v>
      </c>
      <c r="G6" s="1">
        <v>250</v>
      </c>
      <c r="H6" s="1" t="s">
        <v>25</v>
      </c>
      <c r="I6" s="39" t="s">
        <v>17</v>
      </c>
      <c r="J6" s="39"/>
      <c r="K6" s="39"/>
      <c r="L6" s="1" t="s">
        <v>26</v>
      </c>
      <c r="M6" s="1" t="s">
        <v>24</v>
      </c>
      <c r="N6" s="1" t="s">
        <v>24</v>
      </c>
      <c r="O6" s="24"/>
    </row>
    <row r="7" spans="1:15" x14ac:dyDescent="0.3">
      <c r="A7" s="37">
        <v>5</v>
      </c>
      <c r="B7" s="7"/>
      <c r="C7" s="29"/>
      <c r="D7" s="29"/>
      <c r="E7" s="1">
        <v>4</v>
      </c>
      <c r="F7" s="1">
        <v>32</v>
      </c>
      <c r="G7" s="1">
        <v>110</v>
      </c>
      <c r="H7" s="1" t="s">
        <v>27</v>
      </c>
      <c r="I7" s="39" t="s">
        <v>28</v>
      </c>
      <c r="J7" s="39"/>
      <c r="K7" s="39"/>
      <c r="L7" s="1" t="s">
        <v>29</v>
      </c>
      <c r="M7" s="1"/>
      <c r="N7" s="1" t="s">
        <v>30</v>
      </c>
      <c r="O7" s="24"/>
    </row>
    <row r="8" spans="1:15" x14ac:dyDescent="0.3">
      <c r="A8" s="33">
        <v>6</v>
      </c>
      <c r="B8" s="7"/>
      <c r="C8" s="29"/>
      <c r="D8" s="29"/>
      <c r="E8" s="1">
        <v>4</v>
      </c>
      <c r="F8" s="1">
        <v>32</v>
      </c>
      <c r="G8" s="1">
        <v>105</v>
      </c>
      <c r="H8" s="1" t="s">
        <v>27</v>
      </c>
      <c r="I8" s="39" t="s">
        <v>28</v>
      </c>
      <c r="J8" s="39"/>
      <c r="K8" s="39"/>
      <c r="L8" s="1" t="s">
        <v>29</v>
      </c>
      <c r="M8" s="1"/>
      <c r="N8" s="1" t="s">
        <v>30</v>
      </c>
      <c r="O8" s="24"/>
    </row>
    <row r="9" spans="1:15" x14ac:dyDescent="0.3">
      <c r="A9" s="37">
        <v>7</v>
      </c>
      <c r="B9" s="7"/>
      <c r="C9" s="29"/>
      <c r="D9" s="29"/>
      <c r="E9" s="1">
        <v>4</v>
      </c>
      <c r="F9" s="1">
        <v>32</v>
      </c>
      <c r="G9" s="1">
        <v>105</v>
      </c>
      <c r="H9" s="1" t="s">
        <v>27</v>
      </c>
      <c r="I9" s="39" t="s">
        <v>28</v>
      </c>
      <c r="J9" s="39"/>
      <c r="K9" s="39"/>
      <c r="L9" s="1" t="s">
        <v>29</v>
      </c>
      <c r="M9" s="1"/>
      <c r="N9" s="1" t="s">
        <v>30</v>
      </c>
      <c r="O9" s="24"/>
    </row>
    <row r="10" spans="1:15" x14ac:dyDescent="0.3">
      <c r="A10" s="33">
        <v>8</v>
      </c>
      <c r="B10" s="7"/>
      <c r="C10" s="29"/>
      <c r="D10" s="29"/>
      <c r="E10" s="1">
        <v>2</v>
      </c>
      <c r="F10" s="1">
        <v>16</v>
      </c>
      <c r="G10" s="1">
        <v>105</v>
      </c>
      <c r="H10" s="1" t="s">
        <v>27</v>
      </c>
      <c r="I10" s="39" t="s">
        <v>31</v>
      </c>
      <c r="J10" s="39"/>
      <c r="K10" s="39"/>
      <c r="L10" s="1" t="s">
        <v>29</v>
      </c>
      <c r="M10" s="1"/>
      <c r="N10" s="1" t="s">
        <v>30</v>
      </c>
      <c r="O10" s="24"/>
    </row>
    <row r="11" spans="1:15" x14ac:dyDescent="0.3">
      <c r="A11" s="37">
        <v>9</v>
      </c>
      <c r="B11" s="7"/>
      <c r="C11" s="29"/>
      <c r="D11" s="29"/>
      <c r="E11" s="1">
        <v>2</v>
      </c>
      <c r="F11" s="1">
        <v>16</v>
      </c>
      <c r="G11" s="1">
        <v>105</v>
      </c>
      <c r="H11" s="1" t="s">
        <v>27</v>
      </c>
      <c r="I11" s="39" t="s">
        <v>31</v>
      </c>
      <c r="J11" s="39"/>
      <c r="K11" s="39"/>
      <c r="L11" s="1" t="s">
        <v>29</v>
      </c>
      <c r="M11" s="1"/>
      <c r="N11" s="1" t="s">
        <v>30</v>
      </c>
      <c r="O11" s="24"/>
    </row>
    <row r="12" spans="1:15" x14ac:dyDescent="0.3">
      <c r="A12" s="33">
        <v>10</v>
      </c>
      <c r="B12" s="7"/>
      <c r="C12" s="29"/>
      <c r="D12" s="29"/>
      <c r="E12" s="1">
        <v>4</v>
      </c>
      <c r="F12" s="1">
        <v>16</v>
      </c>
      <c r="G12" s="1">
        <v>165</v>
      </c>
      <c r="H12" s="1" t="s">
        <v>32</v>
      </c>
      <c r="I12" s="39" t="s">
        <v>33</v>
      </c>
      <c r="J12" s="39"/>
      <c r="K12" s="39"/>
      <c r="L12" s="1" t="s">
        <v>29</v>
      </c>
      <c r="M12" s="1"/>
      <c r="N12" s="1" t="s">
        <v>30</v>
      </c>
      <c r="O12" s="24"/>
    </row>
    <row r="13" spans="1:15" x14ac:dyDescent="0.3">
      <c r="A13" s="37">
        <v>11</v>
      </c>
      <c r="B13" s="7"/>
      <c r="C13" s="29"/>
      <c r="D13" s="29"/>
      <c r="E13" s="1">
        <v>4</v>
      </c>
      <c r="F13" s="1">
        <v>64</v>
      </c>
      <c r="G13" s="1">
        <v>2858</v>
      </c>
      <c r="H13" s="1" t="s">
        <v>34</v>
      </c>
      <c r="I13" s="39" t="s">
        <v>35</v>
      </c>
      <c r="J13" s="39"/>
      <c r="K13" s="39"/>
      <c r="L13" s="1" t="s">
        <v>29</v>
      </c>
      <c r="M13" s="1"/>
      <c r="N13" s="1" t="s">
        <v>30</v>
      </c>
      <c r="O13" s="24"/>
    </row>
    <row r="14" spans="1:15" x14ac:dyDescent="0.3">
      <c r="A14" s="33">
        <v>12</v>
      </c>
      <c r="B14" s="7"/>
      <c r="C14" s="29"/>
      <c r="D14" s="29"/>
      <c r="E14" s="1">
        <v>2</v>
      </c>
      <c r="F14" s="1">
        <v>16</v>
      </c>
      <c r="G14" s="1">
        <v>90</v>
      </c>
      <c r="H14" s="1" t="s">
        <v>36</v>
      </c>
      <c r="I14" s="39" t="s">
        <v>31</v>
      </c>
      <c r="J14" s="39"/>
      <c r="K14" s="39"/>
      <c r="L14" s="1" t="s">
        <v>29</v>
      </c>
      <c r="M14" s="1"/>
      <c r="N14" s="1" t="s">
        <v>30</v>
      </c>
      <c r="O14" s="24"/>
    </row>
    <row r="15" spans="1:15" x14ac:dyDescent="0.3">
      <c r="A15" s="37">
        <v>13</v>
      </c>
      <c r="B15" s="7"/>
      <c r="C15" s="29"/>
      <c r="D15" s="29"/>
      <c r="E15" s="1">
        <v>2</v>
      </c>
      <c r="F15" s="1">
        <v>8</v>
      </c>
      <c r="G15" s="1">
        <v>90</v>
      </c>
      <c r="H15" s="1" t="s">
        <v>37</v>
      </c>
      <c r="I15" s="39" t="s">
        <v>38</v>
      </c>
      <c r="J15" s="39"/>
      <c r="K15" s="39"/>
      <c r="L15" s="1" t="s">
        <v>29</v>
      </c>
      <c r="M15" s="1"/>
      <c r="N15" s="1" t="s">
        <v>30</v>
      </c>
      <c r="O15" s="24"/>
    </row>
    <row r="16" spans="1:15" x14ac:dyDescent="0.3">
      <c r="A16" s="33">
        <v>14</v>
      </c>
      <c r="B16" s="7"/>
      <c r="C16" s="29"/>
      <c r="D16" s="29"/>
      <c r="E16" s="1">
        <v>2</v>
      </c>
      <c r="F16" s="1">
        <v>8</v>
      </c>
      <c r="G16" s="1">
        <v>50</v>
      </c>
      <c r="H16" s="11" t="s">
        <v>39</v>
      </c>
      <c r="I16" s="39" t="s">
        <v>38</v>
      </c>
      <c r="J16" s="39"/>
      <c r="K16" s="39"/>
      <c r="L16" s="1" t="s">
        <v>29</v>
      </c>
      <c r="M16" s="1"/>
      <c r="N16" s="1" t="s">
        <v>30</v>
      </c>
      <c r="O16" s="24"/>
    </row>
    <row r="17" spans="1:15" x14ac:dyDescent="0.3">
      <c r="A17" s="37">
        <v>15</v>
      </c>
      <c r="B17" s="7"/>
      <c r="C17" s="29"/>
      <c r="D17" s="29"/>
      <c r="E17" s="1">
        <v>2</v>
      </c>
      <c r="F17" s="1">
        <v>8</v>
      </c>
      <c r="G17" s="1">
        <v>190</v>
      </c>
      <c r="H17" s="11" t="s">
        <v>40</v>
      </c>
      <c r="I17" s="39" t="s">
        <v>38</v>
      </c>
      <c r="J17" s="39"/>
      <c r="K17" s="39"/>
      <c r="L17" s="1" t="s">
        <v>29</v>
      </c>
      <c r="M17" s="1"/>
      <c r="N17" s="1" t="s">
        <v>30</v>
      </c>
      <c r="O17" s="24"/>
    </row>
    <row r="18" spans="1:15" x14ac:dyDescent="0.3">
      <c r="A18" s="33">
        <v>16</v>
      </c>
      <c r="B18" s="7"/>
      <c r="C18" s="29"/>
      <c r="D18" s="29"/>
      <c r="E18" s="1">
        <v>8</v>
      </c>
      <c r="F18" s="1">
        <v>16</v>
      </c>
      <c r="G18" s="1">
        <v>100</v>
      </c>
      <c r="H18" s="11" t="s">
        <v>41</v>
      </c>
      <c r="I18" s="39" t="s">
        <v>42</v>
      </c>
      <c r="J18" s="39"/>
      <c r="K18" s="39"/>
      <c r="L18" s="1" t="s">
        <v>29</v>
      </c>
      <c r="M18" s="1"/>
      <c r="N18" s="1" t="s">
        <v>43</v>
      </c>
      <c r="O18" s="24"/>
    </row>
    <row r="19" spans="1:15" x14ac:dyDescent="0.3">
      <c r="A19" s="37">
        <v>17</v>
      </c>
      <c r="B19" s="7"/>
      <c r="C19" s="29"/>
      <c r="D19" s="29"/>
      <c r="E19" s="1">
        <v>4</v>
      </c>
      <c r="F19" s="1">
        <v>16</v>
      </c>
      <c r="G19" s="1">
        <v>90</v>
      </c>
      <c r="H19" s="1" t="s">
        <v>44</v>
      </c>
      <c r="I19" s="39" t="s">
        <v>33</v>
      </c>
      <c r="J19" s="39"/>
      <c r="K19" s="39"/>
      <c r="L19" s="1" t="s">
        <v>29</v>
      </c>
      <c r="M19" s="1"/>
      <c r="N19" s="1" t="s">
        <v>45</v>
      </c>
      <c r="O19" s="24"/>
    </row>
    <row r="20" spans="1:15" x14ac:dyDescent="0.3">
      <c r="A20" s="33">
        <v>18</v>
      </c>
      <c r="B20" s="7"/>
      <c r="C20" s="29"/>
      <c r="D20" s="29"/>
      <c r="E20" s="1">
        <v>4</v>
      </c>
      <c r="F20" s="1">
        <v>32</v>
      </c>
      <c r="G20" s="1">
        <v>540</v>
      </c>
      <c r="H20" s="1" t="s">
        <v>46</v>
      </c>
      <c r="I20" s="39" t="s">
        <v>28</v>
      </c>
      <c r="J20" s="39"/>
      <c r="K20" s="39"/>
      <c r="L20" s="1" t="s">
        <v>29</v>
      </c>
      <c r="M20" s="1"/>
      <c r="N20" s="1" t="s">
        <v>45</v>
      </c>
      <c r="O20" s="24"/>
    </row>
    <row r="21" spans="1:15" x14ac:dyDescent="0.3">
      <c r="A21" s="37">
        <v>19</v>
      </c>
      <c r="B21" s="7"/>
      <c r="C21" s="29"/>
      <c r="D21" s="29"/>
      <c r="E21" s="1">
        <v>4</v>
      </c>
      <c r="F21" s="1">
        <v>32</v>
      </c>
      <c r="G21" s="1">
        <v>130</v>
      </c>
      <c r="H21" s="1" t="s">
        <v>47</v>
      </c>
      <c r="I21" s="39" t="s">
        <v>28</v>
      </c>
      <c r="J21" s="39"/>
      <c r="K21" s="39"/>
      <c r="L21" s="1" t="s">
        <v>48</v>
      </c>
      <c r="M21" s="1"/>
      <c r="N21" s="1" t="s">
        <v>45</v>
      </c>
      <c r="O21" s="24"/>
    </row>
    <row r="22" spans="1:15" x14ac:dyDescent="0.3">
      <c r="A22" s="33">
        <v>20</v>
      </c>
      <c r="B22" s="7"/>
      <c r="C22" s="29"/>
      <c r="D22" s="29"/>
      <c r="E22" s="1">
        <v>2</v>
      </c>
      <c r="F22" s="1">
        <v>8</v>
      </c>
      <c r="G22" s="1">
        <v>90</v>
      </c>
      <c r="H22" s="1" t="s">
        <v>49</v>
      </c>
      <c r="I22" s="39" t="s">
        <v>38</v>
      </c>
      <c r="J22" s="39"/>
      <c r="K22" s="39"/>
      <c r="L22" s="1" t="s">
        <v>29</v>
      </c>
      <c r="M22" s="1"/>
      <c r="N22" s="1" t="s">
        <v>45</v>
      </c>
      <c r="O22" s="24"/>
    </row>
    <row r="23" spans="1:15" x14ac:dyDescent="0.3">
      <c r="A23" s="37">
        <v>21</v>
      </c>
      <c r="B23" s="28"/>
      <c r="C23" s="29"/>
      <c r="D23" s="29"/>
      <c r="E23" s="29">
        <v>2</v>
      </c>
      <c r="F23" s="29">
        <v>16</v>
      </c>
      <c r="G23" s="29">
        <v>890</v>
      </c>
      <c r="H23" s="29" t="s">
        <v>50</v>
      </c>
      <c r="I23" s="39" t="s">
        <v>31</v>
      </c>
      <c r="J23" s="39"/>
      <c r="K23" s="39"/>
      <c r="L23" s="1" t="s">
        <v>29</v>
      </c>
      <c r="M23" s="29"/>
      <c r="N23" s="29" t="s">
        <v>45</v>
      </c>
      <c r="O23" s="24"/>
    </row>
    <row r="24" spans="1:15" x14ac:dyDescent="0.3">
      <c r="A24" s="33">
        <v>22</v>
      </c>
      <c r="B24" s="7"/>
      <c r="C24" s="29"/>
      <c r="D24" s="29"/>
      <c r="E24" s="1">
        <v>1</v>
      </c>
      <c r="F24" s="1">
        <v>2</v>
      </c>
      <c r="G24" s="1">
        <v>650</v>
      </c>
      <c r="H24" s="1" t="s">
        <v>51</v>
      </c>
      <c r="I24" s="39" t="s">
        <v>52</v>
      </c>
      <c r="J24" s="39"/>
      <c r="K24" s="39"/>
      <c r="L24" s="1" t="s">
        <v>29</v>
      </c>
      <c r="M24" s="1"/>
      <c r="N24" s="1" t="s">
        <v>43</v>
      </c>
      <c r="O24" s="24"/>
    </row>
    <row r="25" spans="1:15" x14ac:dyDescent="0.3">
      <c r="A25" s="37">
        <v>23</v>
      </c>
      <c r="B25" s="7"/>
      <c r="C25" s="29"/>
      <c r="D25" s="29"/>
      <c r="E25" s="1">
        <v>1</v>
      </c>
      <c r="F25" s="1">
        <v>2</v>
      </c>
      <c r="G25" s="1">
        <v>100</v>
      </c>
      <c r="H25" s="1" t="s">
        <v>53</v>
      </c>
      <c r="I25" s="39" t="s">
        <v>54</v>
      </c>
      <c r="J25" s="39"/>
      <c r="K25" s="39"/>
      <c r="L25" s="1" t="s">
        <v>29</v>
      </c>
      <c r="M25" s="1"/>
      <c r="N25" s="1" t="s">
        <v>45</v>
      </c>
      <c r="O25" s="24"/>
    </row>
    <row r="26" spans="1:15" x14ac:dyDescent="0.3">
      <c r="A26" s="33">
        <v>24</v>
      </c>
      <c r="B26" s="7"/>
      <c r="C26" s="29"/>
      <c r="D26" s="29"/>
      <c r="E26" s="1">
        <v>4</v>
      </c>
      <c r="F26" s="1">
        <v>16</v>
      </c>
      <c r="G26" s="1">
        <v>100</v>
      </c>
      <c r="H26" s="1" t="s">
        <v>55</v>
      </c>
      <c r="I26" s="39" t="s">
        <v>33</v>
      </c>
      <c r="J26" s="39"/>
      <c r="K26" s="39"/>
      <c r="L26" s="1" t="s">
        <v>56</v>
      </c>
      <c r="M26" s="1"/>
      <c r="N26" s="1" t="s">
        <v>45</v>
      </c>
      <c r="O26" s="24"/>
    </row>
    <row r="27" spans="1:15" x14ac:dyDescent="0.3">
      <c r="A27" s="37">
        <v>25</v>
      </c>
      <c r="B27" s="7"/>
      <c r="C27" s="29"/>
      <c r="D27" s="29"/>
      <c r="E27" s="1"/>
      <c r="F27" s="1"/>
      <c r="G27" s="1"/>
      <c r="H27" s="1"/>
      <c r="I27" s="39"/>
      <c r="J27" s="39"/>
      <c r="K27" s="39"/>
      <c r="L27" s="1"/>
      <c r="M27" s="1"/>
      <c r="N27" s="1" t="s">
        <v>45</v>
      </c>
      <c r="O27" s="24"/>
    </row>
    <row r="28" spans="1:15" x14ac:dyDescent="0.3">
      <c r="A28" s="37"/>
      <c r="B28" s="5"/>
      <c r="C28" s="10" t="s">
        <v>57</v>
      </c>
      <c r="D28" s="10"/>
      <c r="E28" s="10">
        <f>SUM(E3:E27)</f>
        <v>82</v>
      </c>
      <c r="F28" s="10">
        <f>SUM(F3:F27)</f>
        <v>444</v>
      </c>
      <c r="G28" s="10">
        <f>SUM(G3:G27)</f>
        <v>7594</v>
      </c>
      <c r="H28" s="5"/>
      <c r="J28" s="26" t="s">
        <v>58</v>
      </c>
      <c r="K28" s="29">
        <f>SUM(K3:K27)</f>
        <v>0</v>
      </c>
    </row>
    <row r="29" spans="1:15" x14ac:dyDescent="0.3">
      <c r="A29" s="33"/>
      <c r="J29" s="26" t="s">
        <v>59</v>
      </c>
      <c r="K29" s="29">
        <f>(G28*0.1)+(G28*0.05)</f>
        <v>1139.1000000000001</v>
      </c>
    </row>
    <row r="30" spans="1:15" x14ac:dyDescent="0.3">
      <c r="J30" s="26" t="s">
        <v>57</v>
      </c>
      <c r="K30" s="3">
        <f>SUM(K28:K29)</f>
        <v>1139.1000000000001</v>
      </c>
    </row>
    <row r="33" spans="2:8" x14ac:dyDescent="0.3">
      <c r="B33" s="59"/>
      <c r="C33" s="59"/>
      <c r="D33" s="59"/>
      <c r="E33" s="59"/>
      <c r="F33" s="59"/>
      <c r="G33" s="59"/>
      <c r="H33" s="59"/>
    </row>
    <row r="34" spans="2:8" x14ac:dyDescent="0.3">
      <c r="B34" s="59"/>
      <c r="C34" s="59"/>
      <c r="D34" s="59"/>
      <c r="E34" s="59"/>
      <c r="F34" s="59"/>
      <c r="G34" s="59"/>
      <c r="H34" s="59"/>
    </row>
    <row r="35" spans="2:8" x14ac:dyDescent="0.3">
      <c r="B35" s="59"/>
      <c r="C35" s="59"/>
      <c r="D35" s="59"/>
      <c r="E35" s="59"/>
      <c r="F35" s="59"/>
      <c r="H35" s="59"/>
    </row>
    <row r="36" spans="2:8" x14ac:dyDescent="0.3">
      <c r="B36" s="59"/>
      <c r="C36" s="59"/>
      <c r="D36" s="59"/>
      <c r="E36" s="59"/>
      <c r="F36" s="59"/>
      <c r="H36" s="59"/>
    </row>
    <row r="37" spans="2:8" x14ac:dyDescent="0.3">
      <c r="B37" s="59"/>
      <c r="C37" s="59"/>
      <c r="D37" s="59"/>
      <c r="E37" s="59"/>
      <c r="F37" s="59"/>
      <c r="H37" s="59"/>
    </row>
    <row r="38" spans="2:8" x14ac:dyDescent="0.3">
      <c r="B38" s="59"/>
      <c r="C38" s="81"/>
      <c r="D38" s="81"/>
      <c r="E38" s="86"/>
      <c r="F38" s="59"/>
      <c r="H38" s="59"/>
    </row>
    <row r="39" spans="2:8" x14ac:dyDescent="0.3">
      <c r="B39" s="59"/>
      <c r="C39" s="81"/>
      <c r="D39" s="81"/>
      <c r="E39" s="86"/>
      <c r="F39" s="59"/>
      <c r="H39" s="59"/>
    </row>
    <row r="40" spans="2:8" x14ac:dyDescent="0.3">
      <c r="B40" s="59"/>
      <c r="C40" s="81"/>
      <c r="D40" s="81"/>
      <c r="E40" s="86"/>
      <c r="F40" s="59"/>
      <c r="H40" s="59"/>
    </row>
    <row r="41" spans="2:8" x14ac:dyDescent="0.3">
      <c r="B41" s="59"/>
      <c r="C41" s="81"/>
      <c r="D41" s="81"/>
      <c r="E41" s="86"/>
      <c r="F41" s="59"/>
    </row>
    <row r="42" spans="2:8" x14ac:dyDescent="0.3">
      <c r="B42" s="59"/>
      <c r="C42" s="81"/>
      <c r="D42" s="81"/>
      <c r="E42" s="86"/>
      <c r="F42" s="86"/>
    </row>
    <row r="43" spans="2:8" x14ac:dyDescent="0.3">
      <c r="B43" s="59"/>
      <c r="C43" s="81"/>
      <c r="D43" s="81"/>
      <c r="E43" s="86"/>
      <c r="F43" s="86"/>
      <c r="H43" s="59"/>
    </row>
    <row r="44" spans="2:8" x14ac:dyDescent="0.3">
      <c r="B44" s="59"/>
      <c r="C44" s="81"/>
      <c r="D44" s="81"/>
    </row>
    <row r="45" spans="2:8" x14ac:dyDescent="0.3">
      <c r="B45" s="59"/>
      <c r="C45" s="8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5"/>
  <sheetViews>
    <sheetView workbookViewId="0">
      <selection activeCell="N4" sqref="N4:Q8"/>
    </sheetView>
  </sheetViews>
  <sheetFormatPr defaultRowHeight="14.4" x14ac:dyDescent="0.3"/>
  <cols>
    <col min="1" max="1" width="6.88671875" bestFit="1" customWidth="1"/>
    <col min="2" max="2" width="31.88671875" bestFit="1" customWidth="1"/>
    <col min="3" max="3" width="11.6640625" bestFit="1" customWidth="1"/>
    <col min="4" max="4" width="17.44140625" bestFit="1" customWidth="1"/>
    <col min="5" max="5" width="17.44140625" customWidth="1"/>
    <col min="6" max="6" width="4.6640625" bestFit="1" customWidth="1"/>
    <col min="7" max="7" width="8.5546875" bestFit="1" customWidth="1"/>
    <col min="8" max="8" width="18.5546875" bestFit="1" customWidth="1"/>
    <col min="9" max="9" width="9.88671875" bestFit="1" customWidth="1"/>
    <col min="10" max="10" width="12.6640625" bestFit="1" customWidth="1"/>
    <col min="11" max="11" width="23.6640625" bestFit="1" customWidth="1"/>
    <col min="12" max="12" width="22" bestFit="1" customWidth="1"/>
    <col min="13" max="13" width="15" bestFit="1" customWidth="1"/>
    <col min="14" max="14" width="5.44140625" bestFit="1" customWidth="1"/>
    <col min="15" max="15" width="11.109375" bestFit="1" customWidth="1"/>
    <col min="16" max="16" width="10.6640625" bestFit="1" customWidth="1"/>
  </cols>
  <sheetData>
    <row r="1" spans="1:16" x14ac:dyDescent="0.3">
      <c r="A1" s="9" t="s">
        <v>1</v>
      </c>
      <c r="B1" s="9" t="s">
        <v>2</v>
      </c>
      <c r="C1" s="9" t="s">
        <v>3</v>
      </c>
      <c r="D1" s="9" t="s">
        <v>60</v>
      </c>
      <c r="E1" s="9" t="s">
        <v>4</v>
      </c>
      <c r="F1" s="9" t="s">
        <v>5</v>
      </c>
      <c r="G1" s="9" t="s">
        <v>61</v>
      </c>
      <c r="H1" s="9" t="s">
        <v>62</v>
      </c>
      <c r="I1" s="9" t="s">
        <v>9</v>
      </c>
      <c r="J1" s="9" t="s">
        <v>63</v>
      </c>
      <c r="K1" s="9" t="s">
        <v>64</v>
      </c>
      <c r="L1" s="9" t="s">
        <v>65</v>
      </c>
      <c r="M1" s="9" t="s">
        <v>15</v>
      </c>
    </row>
    <row r="2" spans="1:16" x14ac:dyDescent="0.3">
      <c r="A2" s="7">
        <v>1</v>
      </c>
      <c r="B2" s="28"/>
      <c r="C2" s="7"/>
      <c r="D2" s="58"/>
      <c r="E2" s="58"/>
      <c r="F2" s="105">
        <v>4</v>
      </c>
      <c r="G2" s="105">
        <v>8</v>
      </c>
      <c r="H2" s="105">
        <v>32</v>
      </c>
      <c r="I2" s="12" t="s">
        <v>17</v>
      </c>
      <c r="J2" s="78"/>
      <c r="K2" s="12"/>
      <c r="L2" s="15" t="s">
        <v>66</v>
      </c>
      <c r="M2" s="19"/>
    </row>
    <row r="3" spans="1:16" x14ac:dyDescent="0.3">
      <c r="A3" s="7">
        <v>2</v>
      </c>
      <c r="B3" s="28"/>
      <c r="C3" s="7"/>
      <c r="D3" s="58"/>
      <c r="E3" s="58"/>
      <c r="F3" s="105">
        <v>4</v>
      </c>
      <c r="G3" s="105">
        <v>8</v>
      </c>
      <c r="H3" s="29">
        <v>149</v>
      </c>
      <c r="I3" s="12" t="s">
        <v>17</v>
      </c>
      <c r="J3" s="78"/>
      <c r="K3" s="12"/>
      <c r="L3" s="15" t="s">
        <v>20</v>
      </c>
      <c r="M3" s="24"/>
    </row>
    <row r="4" spans="1:16" x14ac:dyDescent="0.3">
      <c r="A4" s="7">
        <v>3</v>
      </c>
      <c r="B4" s="7"/>
      <c r="C4" s="7"/>
      <c r="D4" s="7"/>
      <c r="E4" s="7"/>
      <c r="F4" s="2"/>
      <c r="G4" s="2"/>
      <c r="H4" s="2">
        <v>500</v>
      </c>
      <c r="I4" s="4"/>
      <c r="J4" s="79"/>
      <c r="K4" s="70"/>
      <c r="L4" s="14" t="s">
        <v>67</v>
      </c>
      <c r="M4" s="82"/>
      <c r="N4" s="84"/>
      <c r="O4" s="85"/>
      <c r="P4" s="106"/>
    </row>
    <row r="5" spans="1:16" x14ac:dyDescent="0.3">
      <c r="A5" s="7">
        <v>4</v>
      </c>
      <c r="B5" s="29"/>
      <c r="C5" s="1"/>
      <c r="D5" s="58"/>
      <c r="E5" s="58"/>
      <c r="F5" s="1">
        <v>4</v>
      </c>
      <c r="G5" s="1">
        <v>8</v>
      </c>
      <c r="H5" s="1">
        <v>83</v>
      </c>
      <c r="I5" s="12" t="s">
        <v>17</v>
      </c>
      <c r="J5" s="78"/>
      <c r="K5" s="12"/>
      <c r="L5" s="1" t="s">
        <v>68</v>
      </c>
      <c r="M5" s="83"/>
      <c r="N5" s="5"/>
      <c r="O5" s="5"/>
      <c r="P5" s="55"/>
    </row>
    <row r="6" spans="1:16" x14ac:dyDescent="0.3">
      <c r="A6" s="7">
        <v>5</v>
      </c>
      <c r="B6" s="28"/>
      <c r="C6" s="7"/>
      <c r="D6" s="58"/>
      <c r="E6" s="58"/>
      <c r="F6" s="7">
        <v>8</v>
      </c>
      <c r="G6" s="7">
        <v>64</v>
      </c>
      <c r="H6" s="7">
        <v>2177</v>
      </c>
      <c r="I6" s="12" t="s">
        <v>35</v>
      </c>
      <c r="J6" s="78"/>
      <c r="K6" s="12"/>
      <c r="L6" s="15" t="s">
        <v>69</v>
      </c>
      <c r="M6" s="83"/>
    </row>
    <row r="7" spans="1:16" x14ac:dyDescent="0.3">
      <c r="A7" s="7">
        <v>6</v>
      </c>
      <c r="B7" s="28"/>
      <c r="C7" s="7"/>
      <c r="D7" s="58"/>
      <c r="E7" s="58"/>
      <c r="F7" s="105">
        <v>4</v>
      </c>
      <c r="G7" s="105">
        <v>8</v>
      </c>
      <c r="H7" s="1">
        <v>250</v>
      </c>
      <c r="I7" s="12" t="s">
        <v>17</v>
      </c>
      <c r="J7" s="78"/>
      <c r="K7" s="12"/>
      <c r="L7" s="15" t="s">
        <v>70</v>
      </c>
      <c r="M7" s="55"/>
    </row>
    <row r="8" spans="1:16" x14ac:dyDescent="0.3">
      <c r="A8" s="7">
        <v>7</v>
      </c>
      <c r="B8" s="7"/>
      <c r="C8" s="29"/>
      <c r="D8" s="1"/>
      <c r="E8" s="1"/>
      <c r="F8" s="1"/>
      <c r="G8" s="1"/>
      <c r="H8" s="1">
        <v>650</v>
      </c>
      <c r="I8" s="12"/>
      <c r="J8" s="78"/>
      <c r="K8" s="12"/>
      <c r="L8" s="71"/>
      <c r="M8" s="55"/>
    </row>
    <row r="9" spans="1:16" x14ac:dyDescent="0.3">
      <c r="A9" s="16" t="s">
        <v>71</v>
      </c>
      <c r="B9" s="16"/>
      <c r="C9" s="16"/>
      <c r="D9" s="16"/>
      <c r="E9" s="16"/>
      <c r="F9" s="16">
        <f>SUM(F2:F7)</f>
        <v>24</v>
      </c>
      <c r="G9" s="16">
        <f>SUM(G2:G7)</f>
        <v>96</v>
      </c>
      <c r="H9" s="16">
        <f>SUM(H2:H8)</f>
        <v>3841</v>
      </c>
      <c r="I9" s="17"/>
      <c r="J9" s="69"/>
      <c r="K9" s="17"/>
      <c r="L9" s="69"/>
    </row>
    <row r="10" spans="1:16" x14ac:dyDescent="0.3">
      <c r="I10" s="80"/>
      <c r="J10" s="74" t="s">
        <v>59</v>
      </c>
      <c r="K10" s="12"/>
    </row>
    <row r="11" spans="1:16" x14ac:dyDescent="0.3">
      <c r="B11" s="7"/>
      <c r="C11" s="29"/>
      <c r="D11" s="1"/>
      <c r="E11" s="1"/>
      <c r="F11" s="1">
        <v>32</v>
      </c>
      <c r="G11" s="1">
        <v>110</v>
      </c>
      <c r="H11" s="1" t="s">
        <v>72</v>
      </c>
      <c r="I11" s="105" t="s">
        <v>28</v>
      </c>
      <c r="J11" s="74" t="s">
        <v>57</v>
      </c>
      <c r="K11" s="2"/>
    </row>
    <row r="12" spans="1:16" x14ac:dyDescent="0.3">
      <c r="B12" s="7"/>
      <c r="C12" s="29"/>
      <c r="D12" s="1"/>
      <c r="E12" s="1"/>
      <c r="F12" s="1">
        <v>32</v>
      </c>
      <c r="G12" s="1">
        <v>105</v>
      </c>
      <c r="H12" s="1" t="s">
        <v>72</v>
      </c>
      <c r="I12" s="105" t="s">
        <v>28</v>
      </c>
    </row>
    <row r="13" spans="1:16" x14ac:dyDescent="0.3">
      <c r="B13" s="7"/>
      <c r="C13" s="29"/>
      <c r="D13" s="1"/>
      <c r="E13" s="1"/>
      <c r="F13" s="1">
        <v>32</v>
      </c>
      <c r="G13" s="1">
        <v>105</v>
      </c>
      <c r="H13" s="1" t="s">
        <v>72</v>
      </c>
      <c r="I13" s="105" t="s">
        <v>28</v>
      </c>
    </row>
    <row r="14" spans="1:16" x14ac:dyDescent="0.3">
      <c r="B14" s="7"/>
      <c r="C14" s="29"/>
      <c r="D14" s="1"/>
      <c r="E14" s="1"/>
      <c r="F14" s="1">
        <v>16</v>
      </c>
      <c r="G14" s="1">
        <v>105</v>
      </c>
      <c r="H14" s="1" t="s">
        <v>72</v>
      </c>
      <c r="I14" s="105" t="s">
        <v>31</v>
      </c>
    </row>
    <row r="15" spans="1:16" x14ac:dyDescent="0.3">
      <c r="B15" s="7"/>
      <c r="C15" s="29"/>
      <c r="D15" s="1"/>
      <c r="E15" s="1"/>
      <c r="F15" s="1">
        <v>16</v>
      </c>
      <c r="G15" s="1">
        <v>105</v>
      </c>
      <c r="H15" s="1" t="s">
        <v>72</v>
      </c>
      <c r="I15" s="105" t="s">
        <v>31</v>
      </c>
    </row>
    <row r="16" spans="1:16" x14ac:dyDescent="0.3">
      <c r="B16" s="7"/>
      <c r="C16" s="29"/>
      <c r="D16" s="1"/>
      <c r="E16" s="1"/>
      <c r="F16" s="1">
        <v>16</v>
      </c>
      <c r="G16" s="1">
        <v>165</v>
      </c>
      <c r="H16" s="1" t="s">
        <v>32</v>
      </c>
      <c r="I16" s="105" t="s">
        <v>33</v>
      </c>
    </row>
    <row r="17" spans="2:9" x14ac:dyDescent="0.3">
      <c r="B17" s="7"/>
      <c r="C17" s="29"/>
      <c r="D17" s="1"/>
      <c r="E17" s="1"/>
      <c r="F17" s="1"/>
      <c r="G17" s="1"/>
      <c r="H17" s="1"/>
      <c r="I17" s="105"/>
    </row>
    <row r="18" spans="2:9" x14ac:dyDescent="0.3">
      <c r="B18" s="7"/>
      <c r="C18" s="29"/>
      <c r="D18" s="1"/>
      <c r="E18" s="1"/>
      <c r="F18" s="1">
        <v>16</v>
      </c>
      <c r="G18" s="1">
        <v>90</v>
      </c>
      <c r="H18" s="1" t="s">
        <v>36</v>
      </c>
      <c r="I18" s="105" t="s">
        <v>31</v>
      </c>
    </row>
    <row r="19" spans="2:9" x14ac:dyDescent="0.3">
      <c r="B19" s="7"/>
      <c r="C19" s="29"/>
      <c r="D19" s="1"/>
      <c r="E19" s="1"/>
      <c r="F19" s="1">
        <v>8</v>
      </c>
      <c r="G19" s="1">
        <v>90</v>
      </c>
      <c r="H19" s="1" t="s">
        <v>37</v>
      </c>
      <c r="I19" s="105" t="s">
        <v>38</v>
      </c>
    </row>
    <row r="20" spans="2:9" x14ac:dyDescent="0.3">
      <c r="B20" s="7"/>
      <c r="C20" s="29"/>
      <c r="D20" s="1"/>
      <c r="E20" s="1"/>
      <c r="F20" s="1">
        <v>8</v>
      </c>
      <c r="G20" s="1">
        <v>50</v>
      </c>
      <c r="H20" s="11" t="s">
        <v>39</v>
      </c>
      <c r="I20" s="105" t="s">
        <v>38</v>
      </c>
    </row>
    <row r="21" spans="2:9" x14ac:dyDescent="0.3">
      <c r="B21" s="7"/>
      <c r="C21" s="29"/>
      <c r="D21" s="1"/>
      <c r="E21" s="1"/>
      <c r="F21" s="1">
        <v>8</v>
      </c>
      <c r="G21" s="1">
        <v>720</v>
      </c>
      <c r="H21" s="11" t="s">
        <v>40</v>
      </c>
      <c r="I21" s="105" t="s">
        <v>38</v>
      </c>
    </row>
    <row r="22" spans="2:9" x14ac:dyDescent="0.3">
      <c r="B22" s="7"/>
      <c r="C22" s="29"/>
      <c r="D22" s="1"/>
      <c r="E22" s="1"/>
      <c r="F22" s="1">
        <v>16</v>
      </c>
      <c r="G22" s="1">
        <v>100</v>
      </c>
      <c r="H22" s="11" t="s">
        <v>41</v>
      </c>
      <c r="I22" s="105" t="s">
        <v>42</v>
      </c>
    </row>
    <row r="23" spans="2:9" x14ac:dyDescent="0.3">
      <c r="B23" s="7"/>
      <c r="C23" s="29"/>
      <c r="D23" s="1"/>
      <c r="E23" s="1"/>
      <c r="F23" s="1"/>
      <c r="G23" s="1"/>
      <c r="H23" s="1"/>
      <c r="I23" s="105"/>
    </row>
    <row r="24" spans="2:9" x14ac:dyDescent="0.3">
      <c r="B24" s="7"/>
      <c r="C24" s="29"/>
      <c r="D24" s="1"/>
      <c r="E24" s="1"/>
      <c r="F24" s="1"/>
      <c r="G24" s="1"/>
      <c r="H24" s="1"/>
      <c r="I24" s="105"/>
    </row>
    <row r="25" spans="2:9" x14ac:dyDescent="0.3">
      <c r="B25" s="7"/>
      <c r="C25" s="29"/>
      <c r="D25" s="1"/>
      <c r="E25" s="1"/>
      <c r="F25" s="1"/>
      <c r="G25" s="1"/>
      <c r="H25" s="1"/>
      <c r="I25" s="105"/>
    </row>
    <row r="26" spans="2:9" x14ac:dyDescent="0.3">
      <c r="B26" s="7"/>
      <c r="C26" s="29"/>
      <c r="D26" s="1"/>
      <c r="E26" s="1"/>
      <c r="F26" s="1"/>
      <c r="G26" s="1"/>
      <c r="H26" s="1"/>
      <c r="I26" s="105"/>
    </row>
    <row r="27" spans="2:9" x14ac:dyDescent="0.3">
      <c r="B27" s="7"/>
      <c r="C27" s="29"/>
      <c r="D27" s="1"/>
      <c r="E27" s="1"/>
      <c r="F27" s="1">
        <v>16</v>
      </c>
      <c r="G27" s="1">
        <v>180</v>
      </c>
      <c r="H27" s="1" t="s">
        <v>73</v>
      </c>
      <c r="I27" s="105" t="s">
        <v>33</v>
      </c>
    </row>
    <row r="28" spans="2:9" x14ac:dyDescent="0.3">
      <c r="B28" s="7"/>
      <c r="C28" s="29"/>
      <c r="D28" s="1"/>
      <c r="E28" s="1"/>
      <c r="F28" s="1">
        <v>8</v>
      </c>
      <c r="G28" s="1">
        <v>90</v>
      </c>
      <c r="H28" s="1" t="s">
        <v>74</v>
      </c>
      <c r="I28" s="105" t="s">
        <v>38</v>
      </c>
    </row>
    <row r="29" spans="2:9" x14ac:dyDescent="0.3">
      <c r="B29" s="28"/>
      <c r="C29" s="29"/>
      <c r="D29" s="29"/>
      <c r="E29" s="29"/>
      <c r="F29" s="29">
        <v>16</v>
      </c>
      <c r="G29" s="29">
        <v>690</v>
      </c>
      <c r="H29" s="29" t="s">
        <v>50</v>
      </c>
      <c r="I29" s="105" t="s">
        <v>31</v>
      </c>
    </row>
    <row r="30" spans="2:9" x14ac:dyDescent="0.3">
      <c r="B30" s="7"/>
      <c r="C30" s="29"/>
      <c r="D30" s="1"/>
      <c r="E30" s="1"/>
      <c r="F30" s="1">
        <v>2</v>
      </c>
      <c r="G30" s="1">
        <v>650</v>
      </c>
      <c r="H30" s="1" t="s">
        <v>51</v>
      </c>
      <c r="I30" s="105" t="s">
        <v>52</v>
      </c>
    </row>
    <row r="31" spans="2:9" x14ac:dyDescent="0.3">
      <c r="B31" s="7"/>
      <c r="C31" s="29"/>
      <c r="D31" s="1"/>
      <c r="E31" s="1"/>
      <c r="F31" s="1">
        <v>2</v>
      </c>
      <c r="G31" s="1">
        <v>100</v>
      </c>
      <c r="H31" s="1" t="s">
        <v>53</v>
      </c>
      <c r="I31" s="105" t="s">
        <v>52</v>
      </c>
    </row>
    <row r="35" spans="2:3" x14ac:dyDescent="0.3">
      <c r="B35" s="59"/>
      <c r="C35" s="59"/>
    </row>
    <row r="36" spans="2:3" x14ac:dyDescent="0.3">
      <c r="B36" s="59"/>
      <c r="C36" s="59"/>
    </row>
    <row r="37" spans="2:3" x14ac:dyDescent="0.3">
      <c r="B37" s="59"/>
      <c r="C37" s="59"/>
    </row>
    <row r="38" spans="2:3" x14ac:dyDescent="0.3">
      <c r="B38" s="59"/>
      <c r="C38" s="59"/>
    </row>
    <row r="39" spans="2:3" x14ac:dyDescent="0.3">
      <c r="B39" s="59"/>
      <c r="C39" s="59"/>
    </row>
    <row r="40" spans="2:3" x14ac:dyDescent="0.3">
      <c r="B40" s="59"/>
      <c r="C40" s="81"/>
    </row>
    <row r="41" spans="2:3" x14ac:dyDescent="0.3">
      <c r="B41" s="59"/>
      <c r="C41" s="81"/>
    </row>
    <row r="42" spans="2:3" x14ac:dyDescent="0.3">
      <c r="B42" s="59"/>
      <c r="C42" s="81"/>
    </row>
    <row r="43" spans="2:3" x14ac:dyDescent="0.3">
      <c r="B43" s="59"/>
      <c r="C43" s="81"/>
    </row>
    <row r="44" spans="2:3" x14ac:dyDescent="0.3">
      <c r="B44" s="59"/>
      <c r="C44" s="81"/>
    </row>
    <row r="45" spans="2:3" x14ac:dyDescent="0.3">
      <c r="B45" s="59"/>
      <c r="C45" s="8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4"/>
  <sheetViews>
    <sheetView topLeftCell="J1" zoomScaleNormal="100" workbookViewId="0">
      <selection activeCell="U1" sqref="U1:V32"/>
    </sheetView>
  </sheetViews>
  <sheetFormatPr defaultRowHeight="14.4" x14ac:dyDescent="0.3"/>
  <cols>
    <col min="1" max="1" width="6.88671875" bestFit="1" customWidth="1"/>
    <col min="2" max="2" width="29.6640625" bestFit="1" customWidth="1"/>
    <col min="3" max="3" width="12.6640625" bestFit="1" customWidth="1"/>
    <col min="4" max="4" width="23.6640625" style="59" bestFit="1" customWidth="1"/>
    <col min="5" max="5" width="21.5546875" style="59" bestFit="1" customWidth="1"/>
    <col min="6" max="6" width="19.5546875" style="59" bestFit="1" customWidth="1"/>
    <col min="7" max="7" width="23.5546875" style="59" customWidth="1"/>
    <col min="8" max="8" width="21.88671875" style="59" customWidth="1"/>
    <col min="9" max="9" width="11.5546875" style="59" bestFit="1" customWidth="1"/>
    <col min="10" max="10" width="26.88671875" style="59" customWidth="1"/>
    <col min="11" max="11" width="12.109375" style="59" bestFit="1" customWidth="1"/>
    <col min="12" max="12" width="8" style="59" bestFit="1" customWidth="1"/>
    <col min="13" max="13" width="20.109375" style="59" bestFit="1" customWidth="1"/>
    <col min="14" max="16" width="42.109375" style="59" bestFit="1" customWidth="1"/>
    <col min="17" max="17" width="32.5546875" style="59" customWidth="1"/>
    <col min="18" max="18" width="15" bestFit="1" customWidth="1"/>
    <col min="21" max="21" width="17.5546875" bestFit="1" customWidth="1"/>
    <col min="22" max="22" width="6" bestFit="1" customWidth="1"/>
  </cols>
  <sheetData>
    <row r="1" spans="1:22" ht="15" thickBot="1" x14ac:dyDescent="0.35">
      <c r="A1" s="9" t="s">
        <v>1</v>
      </c>
      <c r="B1" s="61" t="s">
        <v>2</v>
      </c>
      <c r="C1" s="9" t="s">
        <v>75</v>
      </c>
      <c r="D1" s="9" t="s">
        <v>76</v>
      </c>
      <c r="E1" s="9" t="s">
        <v>77</v>
      </c>
      <c r="F1" s="9" t="s">
        <v>4</v>
      </c>
      <c r="G1" s="9" t="s">
        <v>5</v>
      </c>
      <c r="H1" s="9" t="s">
        <v>78</v>
      </c>
      <c r="I1" s="9" t="s">
        <v>7</v>
      </c>
      <c r="J1" s="9" t="s">
        <v>79</v>
      </c>
      <c r="K1" s="9" t="s">
        <v>9</v>
      </c>
      <c r="L1" s="9" t="s">
        <v>10</v>
      </c>
      <c r="M1" s="42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U1" s="90"/>
      <c r="V1" s="90"/>
    </row>
    <row r="2" spans="1:22" s="35" customFormat="1" ht="15" thickBot="1" x14ac:dyDescent="0.35">
      <c r="A2" s="28">
        <v>1</v>
      </c>
      <c r="B2" s="62"/>
      <c r="C2" s="28"/>
      <c r="D2" s="65"/>
      <c r="E2" s="64"/>
      <c r="F2" s="64"/>
      <c r="G2" s="45">
        <v>4</v>
      </c>
      <c r="H2" s="45">
        <v>6</v>
      </c>
      <c r="I2" s="45">
        <v>32</v>
      </c>
      <c r="J2" s="46" t="s">
        <v>80</v>
      </c>
      <c r="K2" s="46" t="s">
        <v>17</v>
      </c>
      <c r="L2" s="70"/>
      <c r="M2" s="70"/>
      <c r="N2" s="29" t="s">
        <v>81</v>
      </c>
      <c r="O2" s="29" t="s">
        <v>82</v>
      </c>
      <c r="P2" s="29"/>
      <c r="Q2" s="47"/>
      <c r="U2" s="90"/>
      <c r="V2" s="90"/>
    </row>
    <row r="3" spans="1:22" s="35" customFormat="1" ht="15" thickBot="1" x14ac:dyDescent="0.35">
      <c r="A3" s="28">
        <v>2</v>
      </c>
      <c r="B3" s="62"/>
      <c r="C3" s="28"/>
      <c r="D3" s="65"/>
      <c r="E3" s="64"/>
      <c r="F3" s="64"/>
      <c r="G3" s="45">
        <v>4</v>
      </c>
      <c r="H3" s="45">
        <v>6</v>
      </c>
      <c r="I3" s="45">
        <v>32</v>
      </c>
      <c r="J3" s="46" t="s">
        <v>20</v>
      </c>
      <c r="K3" s="46" t="s">
        <v>17</v>
      </c>
      <c r="L3" s="70"/>
      <c r="M3" s="70"/>
      <c r="N3" s="29" t="s">
        <v>21</v>
      </c>
      <c r="O3" s="29"/>
      <c r="P3" s="104"/>
      <c r="Q3" s="47"/>
      <c r="U3" s="90"/>
      <c r="V3" s="90"/>
    </row>
    <row r="4" spans="1:22" ht="15" thickBot="1" x14ac:dyDescent="0.35">
      <c r="A4" s="28">
        <v>3</v>
      </c>
      <c r="B4" s="63"/>
      <c r="C4" s="7"/>
      <c r="D4" s="3"/>
      <c r="E4" s="64"/>
      <c r="F4" s="64"/>
      <c r="G4" s="6">
        <v>4</v>
      </c>
      <c r="H4" s="6">
        <v>24</v>
      </c>
      <c r="I4" s="6">
        <v>350</v>
      </c>
      <c r="J4" s="4" t="s">
        <v>67</v>
      </c>
      <c r="K4" s="4" t="s">
        <v>23</v>
      </c>
      <c r="L4" s="70"/>
      <c r="M4" s="70"/>
      <c r="N4" s="1">
        <v>11.5</v>
      </c>
      <c r="O4" s="1" t="s">
        <v>24</v>
      </c>
      <c r="P4" s="1" t="s">
        <v>24</v>
      </c>
      <c r="Q4" s="20"/>
      <c r="U4" s="90"/>
      <c r="V4" s="90"/>
    </row>
    <row r="5" spans="1:22" ht="15" thickBot="1" x14ac:dyDescent="0.35">
      <c r="A5" s="28">
        <v>4</v>
      </c>
      <c r="B5" s="63"/>
      <c r="C5" s="1"/>
      <c r="D5" s="3"/>
      <c r="E5" s="64"/>
      <c r="F5" s="64"/>
      <c r="G5" s="6">
        <v>4</v>
      </c>
      <c r="H5" s="6">
        <v>8</v>
      </c>
      <c r="I5" s="6">
        <v>250</v>
      </c>
      <c r="J5" s="4" t="s">
        <v>25</v>
      </c>
      <c r="K5" s="39" t="s">
        <v>17</v>
      </c>
      <c r="L5" s="70"/>
      <c r="M5" s="70"/>
      <c r="N5" s="1" t="s">
        <v>26</v>
      </c>
      <c r="O5" s="1" t="s">
        <v>24</v>
      </c>
      <c r="P5" s="1" t="s">
        <v>24</v>
      </c>
      <c r="Q5" s="19"/>
      <c r="U5" s="90"/>
      <c r="V5" s="90"/>
    </row>
    <row r="6" spans="1:22" ht="15" thickBot="1" x14ac:dyDescent="0.35">
      <c r="A6" s="28">
        <v>5</v>
      </c>
      <c r="B6" s="63"/>
      <c r="C6" s="1"/>
      <c r="D6" s="3"/>
      <c r="E6" s="64"/>
      <c r="F6" s="64"/>
      <c r="G6" s="6">
        <v>6</v>
      </c>
      <c r="H6" s="6">
        <v>21</v>
      </c>
      <c r="I6" s="6">
        <v>105</v>
      </c>
      <c r="J6" s="4" t="s">
        <v>27</v>
      </c>
      <c r="K6" s="39" t="s">
        <v>28</v>
      </c>
      <c r="L6" s="70"/>
      <c r="M6" s="70"/>
      <c r="N6" s="1" t="s">
        <v>83</v>
      </c>
      <c r="O6" s="3"/>
      <c r="P6" s="3" t="s">
        <v>30</v>
      </c>
      <c r="Q6" s="19"/>
      <c r="U6" s="90"/>
      <c r="V6" s="90"/>
    </row>
    <row r="7" spans="1:22" ht="15" thickBot="1" x14ac:dyDescent="0.35">
      <c r="A7" s="28">
        <v>6</v>
      </c>
      <c r="B7" s="60"/>
      <c r="C7" s="1"/>
      <c r="D7" s="3"/>
      <c r="E7" s="64"/>
      <c r="F7" s="64"/>
      <c r="G7" s="6">
        <v>6</v>
      </c>
      <c r="H7" s="6">
        <v>19</v>
      </c>
      <c r="I7" s="6">
        <v>100</v>
      </c>
      <c r="J7" s="4" t="s">
        <v>27</v>
      </c>
      <c r="K7" s="39" t="s">
        <v>28</v>
      </c>
      <c r="L7" s="70"/>
      <c r="M7" s="70"/>
      <c r="N7" s="1" t="s">
        <v>83</v>
      </c>
      <c r="O7" s="3"/>
      <c r="P7" s="3" t="s">
        <v>30</v>
      </c>
      <c r="Q7" s="19"/>
      <c r="U7" s="90"/>
      <c r="V7" s="90"/>
    </row>
    <row r="8" spans="1:22" ht="15" thickBot="1" x14ac:dyDescent="0.35">
      <c r="A8" s="28">
        <v>7</v>
      </c>
      <c r="B8" s="60"/>
      <c r="C8" s="1"/>
      <c r="D8" s="3"/>
      <c r="E8" s="64"/>
      <c r="F8" s="64"/>
      <c r="G8" s="6">
        <v>2</v>
      </c>
      <c r="H8" s="6">
        <v>8</v>
      </c>
      <c r="I8" s="6">
        <v>100</v>
      </c>
      <c r="J8" s="4" t="s">
        <v>27</v>
      </c>
      <c r="K8" s="39" t="s">
        <v>28</v>
      </c>
      <c r="L8" s="70"/>
      <c r="M8" s="70"/>
      <c r="N8" s="1" t="s">
        <v>83</v>
      </c>
      <c r="O8" s="3"/>
      <c r="P8" s="3" t="s">
        <v>30</v>
      </c>
      <c r="Q8" s="19"/>
      <c r="U8" s="90"/>
      <c r="V8" s="90"/>
    </row>
    <row r="9" spans="1:22" ht="15" thickBot="1" x14ac:dyDescent="0.35">
      <c r="A9" s="28">
        <v>8</v>
      </c>
      <c r="B9" s="60"/>
      <c r="C9" s="1"/>
      <c r="D9" s="3"/>
      <c r="E9" s="64"/>
      <c r="F9" s="64"/>
      <c r="G9" s="6">
        <v>4</v>
      </c>
      <c r="H9" s="6">
        <v>12</v>
      </c>
      <c r="I9" s="6">
        <v>145</v>
      </c>
      <c r="J9" s="1" t="s">
        <v>32</v>
      </c>
      <c r="K9" s="39" t="s">
        <v>33</v>
      </c>
      <c r="L9" s="70"/>
      <c r="M9" s="70"/>
      <c r="N9" s="1" t="s">
        <v>83</v>
      </c>
      <c r="O9" s="3"/>
      <c r="P9" s="3" t="s">
        <v>30</v>
      </c>
      <c r="Q9" s="19"/>
      <c r="U9" s="90"/>
      <c r="V9" s="90"/>
    </row>
    <row r="10" spans="1:22" ht="15" thickBot="1" x14ac:dyDescent="0.35">
      <c r="A10" s="28">
        <v>9</v>
      </c>
      <c r="B10" s="60"/>
      <c r="C10" s="1"/>
      <c r="D10" s="3"/>
      <c r="E10" s="64"/>
      <c r="F10" s="64"/>
      <c r="G10" s="6">
        <v>4</v>
      </c>
      <c r="H10" s="6">
        <v>56</v>
      </c>
      <c r="I10" s="6">
        <v>1873</v>
      </c>
      <c r="J10" s="6" t="s">
        <v>34</v>
      </c>
      <c r="K10" s="39" t="s">
        <v>35</v>
      </c>
      <c r="L10" s="70"/>
      <c r="M10" s="70"/>
      <c r="N10" s="1" t="s">
        <v>83</v>
      </c>
      <c r="O10" s="3"/>
      <c r="P10" s="3" t="s">
        <v>30</v>
      </c>
      <c r="Q10" s="19"/>
      <c r="U10" s="90"/>
      <c r="V10" s="90"/>
    </row>
    <row r="11" spans="1:22" ht="15" thickBot="1" x14ac:dyDescent="0.35">
      <c r="A11" s="28">
        <v>10</v>
      </c>
      <c r="B11" s="60"/>
      <c r="C11" s="1"/>
      <c r="D11" s="3"/>
      <c r="E11" s="64"/>
      <c r="F11" s="64"/>
      <c r="G11" s="6">
        <v>2</v>
      </c>
      <c r="H11" s="6">
        <v>4</v>
      </c>
      <c r="I11" s="6">
        <v>90</v>
      </c>
      <c r="J11" s="6" t="s">
        <v>36</v>
      </c>
      <c r="K11" s="39" t="s">
        <v>31</v>
      </c>
      <c r="L11" s="70"/>
      <c r="M11" s="70"/>
      <c r="N11" s="1" t="s">
        <v>83</v>
      </c>
      <c r="O11" s="1"/>
      <c r="P11" s="3" t="s">
        <v>30</v>
      </c>
      <c r="Q11" s="19"/>
      <c r="U11" s="90"/>
      <c r="V11" s="90"/>
    </row>
    <row r="12" spans="1:22" ht="15" thickBot="1" x14ac:dyDescent="0.35">
      <c r="A12" s="28">
        <v>11</v>
      </c>
      <c r="B12" s="60"/>
      <c r="C12" s="1"/>
      <c r="D12" s="3"/>
      <c r="E12" s="64"/>
      <c r="F12" s="64"/>
      <c r="G12" s="6">
        <v>2</v>
      </c>
      <c r="H12" s="6">
        <v>4</v>
      </c>
      <c r="I12" s="6">
        <v>100</v>
      </c>
      <c r="J12" s="4" t="s">
        <v>84</v>
      </c>
      <c r="K12" s="39" t="s">
        <v>38</v>
      </c>
      <c r="L12" s="70"/>
      <c r="M12" s="70"/>
      <c r="N12" s="1" t="s">
        <v>83</v>
      </c>
      <c r="O12" s="1"/>
      <c r="P12" s="3" t="s">
        <v>30</v>
      </c>
      <c r="Q12" s="19"/>
      <c r="U12" s="90"/>
      <c r="V12" s="90"/>
    </row>
    <row r="13" spans="1:22" ht="15" thickBot="1" x14ac:dyDescent="0.35">
      <c r="A13" s="28">
        <v>12</v>
      </c>
      <c r="B13" s="60"/>
      <c r="C13" s="1"/>
      <c r="D13" s="3"/>
      <c r="E13" s="64"/>
      <c r="F13" s="64"/>
      <c r="G13" s="6">
        <v>1</v>
      </c>
      <c r="H13" s="6">
        <v>3</v>
      </c>
      <c r="I13" s="6">
        <v>50</v>
      </c>
      <c r="J13" s="6" t="s">
        <v>39</v>
      </c>
      <c r="K13" s="39" t="s">
        <v>38</v>
      </c>
      <c r="L13" s="70"/>
      <c r="M13" s="70"/>
      <c r="N13" s="1" t="s">
        <v>83</v>
      </c>
      <c r="O13" s="1"/>
      <c r="P13" s="3" t="s">
        <v>30</v>
      </c>
      <c r="Q13" s="19"/>
      <c r="U13" s="90"/>
      <c r="V13" s="90"/>
    </row>
    <row r="14" spans="1:22" ht="15" thickBot="1" x14ac:dyDescent="0.35">
      <c r="A14" s="28">
        <v>13</v>
      </c>
      <c r="B14" s="60"/>
      <c r="C14" s="1"/>
      <c r="D14" s="3"/>
      <c r="E14" s="64"/>
      <c r="F14" s="64"/>
      <c r="G14" s="6">
        <v>1</v>
      </c>
      <c r="H14" s="6">
        <v>2</v>
      </c>
      <c r="I14" s="6">
        <v>140</v>
      </c>
      <c r="J14" s="6" t="s">
        <v>40</v>
      </c>
      <c r="K14" s="39" t="s">
        <v>38</v>
      </c>
      <c r="L14" s="70"/>
      <c r="M14" s="70"/>
      <c r="N14" s="1" t="s">
        <v>83</v>
      </c>
      <c r="O14" s="1"/>
      <c r="P14" s="3" t="s">
        <v>30</v>
      </c>
      <c r="Q14" s="19"/>
      <c r="U14" s="90"/>
      <c r="V14" s="90"/>
    </row>
    <row r="15" spans="1:22" ht="15" thickBot="1" x14ac:dyDescent="0.35">
      <c r="A15" s="28">
        <v>14</v>
      </c>
      <c r="B15" s="60"/>
      <c r="C15" s="1"/>
      <c r="D15" s="3"/>
      <c r="E15" s="64"/>
      <c r="F15" s="64"/>
      <c r="G15" s="6">
        <v>2</v>
      </c>
      <c r="H15" s="6">
        <v>4</v>
      </c>
      <c r="I15" s="6">
        <v>90</v>
      </c>
      <c r="J15" s="11" t="s">
        <v>41</v>
      </c>
      <c r="K15" s="11" t="s">
        <v>17</v>
      </c>
      <c r="L15" s="70"/>
      <c r="M15" s="70"/>
      <c r="N15" s="1" t="s">
        <v>83</v>
      </c>
      <c r="O15" s="1"/>
      <c r="P15" s="3" t="s">
        <v>30</v>
      </c>
      <c r="Q15" s="19"/>
      <c r="U15" s="90"/>
      <c r="V15" s="90"/>
    </row>
    <row r="16" spans="1:22" ht="15" thickBot="1" x14ac:dyDescent="0.35">
      <c r="A16" s="28">
        <v>15</v>
      </c>
      <c r="B16" s="60"/>
      <c r="C16" s="1"/>
      <c r="D16" s="3"/>
      <c r="E16" s="64"/>
      <c r="F16" s="64"/>
      <c r="G16" s="6">
        <v>4</v>
      </c>
      <c r="H16" s="6">
        <v>4</v>
      </c>
      <c r="I16" s="6">
        <v>120</v>
      </c>
      <c r="J16" s="1" t="s">
        <v>44</v>
      </c>
      <c r="K16" s="39" t="s">
        <v>33</v>
      </c>
      <c r="L16" s="70"/>
      <c r="M16" s="70"/>
      <c r="N16" s="1" t="s">
        <v>83</v>
      </c>
      <c r="O16" s="1"/>
      <c r="P16" s="1" t="s">
        <v>45</v>
      </c>
      <c r="Q16" s="19"/>
      <c r="U16" s="90"/>
      <c r="V16" s="90"/>
    </row>
    <row r="17" spans="1:22" ht="15" thickBot="1" x14ac:dyDescent="0.35">
      <c r="A17" s="28">
        <v>16</v>
      </c>
      <c r="B17" s="60"/>
      <c r="C17" s="1"/>
      <c r="D17" s="3"/>
      <c r="E17" s="64"/>
      <c r="F17" s="64"/>
      <c r="G17" s="6">
        <v>1</v>
      </c>
      <c r="H17" s="6">
        <v>4</v>
      </c>
      <c r="I17" s="6">
        <v>593</v>
      </c>
      <c r="J17" s="1" t="s">
        <v>46</v>
      </c>
      <c r="K17" s="39" t="s">
        <v>28</v>
      </c>
      <c r="L17" s="70"/>
      <c r="M17" s="70"/>
      <c r="N17" s="1" t="s">
        <v>83</v>
      </c>
      <c r="O17" s="1"/>
      <c r="P17" s="1" t="s">
        <v>45</v>
      </c>
      <c r="Q17" s="19"/>
      <c r="U17" s="90"/>
      <c r="V17" s="90"/>
    </row>
    <row r="18" spans="1:22" ht="15" thickBot="1" x14ac:dyDescent="0.35">
      <c r="A18" s="28">
        <v>17</v>
      </c>
      <c r="B18" s="60"/>
      <c r="C18" s="1"/>
      <c r="D18" s="3"/>
      <c r="E18" s="64"/>
      <c r="F18" s="64"/>
      <c r="G18" s="6">
        <v>4</v>
      </c>
      <c r="H18" s="6">
        <v>32</v>
      </c>
      <c r="I18" s="6">
        <v>90</v>
      </c>
      <c r="J18" s="1" t="s">
        <v>47</v>
      </c>
      <c r="K18" s="39" t="s">
        <v>28</v>
      </c>
      <c r="L18" s="70"/>
      <c r="M18" s="70"/>
      <c r="N18" s="1" t="s">
        <v>85</v>
      </c>
      <c r="O18" s="1"/>
      <c r="P18" s="1" t="s">
        <v>45</v>
      </c>
      <c r="Q18" s="19"/>
      <c r="U18" s="90"/>
      <c r="V18" s="90"/>
    </row>
    <row r="19" spans="1:22" ht="15" thickBot="1" x14ac:dyDescent="0.35">
      <c r="A19" s="28">
        <v>18</v>
      </c>
      <c r="B19" s="60"/>
      <c r="C19" s="1"/>
      <c r="D19" s="3"/>
      <c r="E19" s="64"/>
      <c r="F19" s="64"/>
      <c r="G19" s="6">
        <v>1</v>
      </c>
      <c r="H19" s="6">
        <v>8</v>
      </c>
      <c r="I19" s="6">
        <v>100</v>
      </c>
      <c r="J19" s="4" t="s">
        <v>49</v>
      </c>
      <c r="K19" s="39" t="s">
        <v>38</v>
      </c>
      <c r="L19" s="70"/>
      <c r="M19" s="70"/>
      <c r="N19" s="1" t="s">
        <v>83</v>
      </c>
      <c r="O19" s="1"/>
      <c r="P19" s="1" t="s">
        <v>45</v>
      </c>
      <c r="Q19" s="19"/>
      <c r="U19" s="90"/>
      <c r="V19" s="90"/>
    </row>
    <row r="20" spans="1:22" ht="15" thickBot="1" x14ac:dyDescent="0.35">
      <c r="A20" s="28">
        <v>19</v>
      </c>
      <c r="B20" s="60"/>
      <c r="C20" s="1"/>
      <c r="D20" s="3"/>
      <c r="E20" s="64"/>
      <c r="F20" s="64"/>
      <c r="G20" s="53">
        <v>2</v>
      </c>
      <c r="H20" s="53">
        <v>6</v>
      </c>
      <c r="I20" s="53">
        <v>1615</v>
      </c>
      <c r="J20" s="1" t="s">
        <v>50</v>
      </c>
      <c r="K20" s="39" t="s">
        <v>31</v>
      </c>
      <c r="L20" s="70"/>
      <c r="M20" s="70"/>
      <c r="N20" s="1" t="s">
        <v>83</v>
      </c>
      <c r="O20" s="1"/>
      <c r="P20" s="1"/>
      <c r="Q20" s="1"/>
      <c r="U20" s="90"/>
      <c r="V20" s="90"/>
    </row>
    <row r="21" spans="1:22" ht="15" thickBot="1" x14ac:dyDescent="0.35">
      <c r="A21" s="28">
        <v>20</v>
      </c>
      <c r="B21" s="60"/>
      <c r="C21" s="1"/>
      <c r="D21" s="3"/>
      <c r="E21" s="64"/>
      <c r="F21" s="64"/>
      <c r="G21" s="53">
        <v>4</v>
      </c>
      <c r="H21" s="53">
        <v>16</v>
      </c>
      <c r="I21" s="53">
        <v>100</v>
      </c>
      <c r="J21" s="1" t="s">
        <v>55</v>
      </c>
      <c r="K21" s="39" t="s">
        <v>33</v>
      </c>
      <c r="L21" s="70"/>
      <c r="M21" s="70"/>
      <c r="N21" s="1" t="s">
        <v>56</v>
      </c>
      <c r="O21" s="1"/>
      <c r="P21" s="1"/>
      <c r="Q21" s="1"/>
    </row>
    <row r="22" spans="1:22" ht="15" thickBot="1" x14ac:dyDescent="0.35">
      <c r="A22" s="28">
        <v>21</v>
      </c>
      <c r="B22" s="60"/>
      <c r="C22" s="1"/>
      <c r="D22" s="3"/>
      <c r="E22" s="64"/>
      <c r="F22" s="64"/>
      <c r="G22" s="53"/>
      <c r="H22" s="53"/>
      <c r="I22" s="53"/>
      <c r="J22" s="1"/>
      <c r="K22" s="39"/>
      <c r="L22" s="70"/>
      <c r="M22" s="70"/>
      <c r="N22" s="1"/>
      <c r="O22" s="1"/>
      <c r="P22" s="1"/>
      <c r="Q22" s="1"/>
      <c r="U22" s="90"/>
      <c r="V22" s="90"/>
    </row>
    <row r="23" spans="1:22" ht="15" thickBot="1" x14ac:dyDescent="0.35">
      <c r="A23" s="28">
        <v>22</v>
      </c>
      <c r="B23" s="60"/>
      <c r="C23" s="1"/>
      <c r="D23" s="3"/>
      <c r="E23" s="64"/>
      <c r="F23" s="64"/>
      <c r="G23" s="53"/>
      <c r="H23" s="53"/>
      <c r="I23" s="53"/>
      <c r="J23" s="1"/>
      <c r="K23" s="39"/>
      <c r="L23" s="70"/>
      <c r="M23" s="70"/>
      <c r="N23" s="1"/>
      <c r="O23" s="1"/>
      <c r="P23" s="1"/>
      <c r="Q23" s="1"/>
      <c r="U23" s="90"/>
      <c r="V23" s="90"/>
    </row>
    <row r="24" spans="1:22" ht="15" thickBot="1" x14ac:dyDescent="0.35">
      <c r="A24" s="28">
        <v>23</v>
      </c>
      <c r="B24" s="60"/>
      <c r="C24" s="1"/>
      <c r="D24" s="3"/>
      <c r="E24" s="64"/>
      <c r="F24" s="64"/>
      <c r="G24" s="53"/>
      <c r="H24" s="53"/>
      <c r="I24" s="53"/>
      <c r="J24" s="1"/>
      <c r="K24" s="39"/>
      <c r="L24" s="70"/>
      <c r="M24" s="70"/>
      <c r="N24" s="1"/>
      <c r="O24" s="1"/>
      <c r="P24" s="1"/>
      <c r="Q24" s="1"/>
      <c r="U24" s="90"/>
      <c r="V24" s="90"/>
    </row>
    <row r="25" spans="1:22" ht="15" thickBot="1" x14ac:dyDescent="0.35">
      <c r="A25" s="28">
        <v>24</v>
      </c>
      <c r="B25" s="60"/>
      <c r="C25" s="1"/>
      <c r="D25" s="3"/>
      <c r="E25" s="64"/>
      <c r="F25" s="64"/>
      <c r="G25" s="53"/>
      <c r="H25" s="53"/>
      <c r="I25" s="53"/>
      <c r="J25" s="1"/>
      <c r="K25" s="39"/>
      <c r="L25" s="70"/>
      <c r="M25" s="70"/>
      <c r="N25" s="1"/>
      <c r="O25" s="1"/>
      <c r="P25" s="1"/>
      <c r="Q25" s="1"/>
      <c r="U25" s="90"/>
      <c r="V25" s="90"/>
    </row>
    <row r="26" spans="1:22" ht="15" thickBot="1" x14ac:dyDescent="0.35">
      <c r="A26" s="28">
        <v>25</v>
      </c>
      <c r="B26" s="60"/>
      <c r="C26" s="1"/>
      <c r="D26" s="3"/>
      <c r="E26" s="64"/>
      <c r="F26" s="64"/>
      <c r="G26" s="53"/>
      <c r="H26" s="53"/>
      <c r="I26" s="53"/>
      <c r="J26" s="1"/>
      <c r="K26" s="39"/>
      <c r="L26" s="70"/>
      <c r="M26" s="70"/>
      <c r="N26" s="1"/>
      <c r="O26" s="1"/>
      <c r="P26" s="1"/>
      <c r="Q26" s="1"/>
      <c r="U26" s="90"/>
      <c r="V26" s="90"/>
    </row>
    <row r="27" spans="1:22" ht="15" thickBot="1" x14ac:dyDescent="0.35">
      <c r="A27" s="28">
        <v>26</v>
      </c>
      <c r="B27" s="60"/>
      <c r="C27" s="1"/>
      <c r="D27" s="3"/>
      <c r="E27" s="64"/>
      <c r="F27" s="64"/>
      <c r="G27" s="53"/>
      <c r="H27" s="53"/>
      <c r="I27" s="53"/>
      <c r="J27" s="1"/>
      <c r="K27" s="39"/>
      <c r="L27" s="70"/>
      <c r="M27" s="70"/>
      <c r="N27" s="1"/>
      <c r="O27" s="1"/>
      <c r="P27" s="1"/>
      <c r="Q27" s="1"/>
      <c r="U27" s="90"/>
      <c r="V27" s="90"/>
    </row>
    <row r="28" spans="1:22" ht="15" thickBot="1" x14ac:dyDescent="0.35">
      <c r="A28" s="28">
        <v>27</v>
      </c>
      <c r="B28" s="60"/>
      <c r="C28" s="1"/>
      <c r="D28" s="3"/>
      <c r="E28" s="64"/>
      <c r="F28" s="64"/>
      <c r="G28" s="53"/>
      <c r="H28" s="53"/>
      <c r="I28" s="53"/>
      <c r="J28" s="1"/>
      <c r="K28" s="39"/>
      <c r="L28" s="70"/>
      <c r="M28" s="70"/>
      <c r="N28" s="1"/>
      <c r="O28" s="1"/>
      <c r="P28" s="1"/>
      <c r="Q28" s="1"/>
      <c r="U28" s="90"/>
      <c r="V28" s="90"/>
    </row>
    <row r="29" spans="1:22" ht="15" thickBot="1" x14ac:dyDescent="0.35">
      <c r="A29" s="28">
        <v>28</v>
      </c>
      <c r="B29" s="60"/>
      <c r="C29" s="1"/>
      <c r="D29" s="3"/>
      <c r="E29" s="64"/>
      <c r="F29" s="64"/>
      <c r="G29" s="53"/>
      <c r="H29" s="53"/>
      <c r="I29" s="53"/>
      <c r="J29" s="1"/>
      <c r="K29" s="39"/>
      <c r="L29" s="70"/>
      <c r="M29" s="70"/>
      <c r="N29" s="1"/>
      <c r="O29" s="1"/>
      <c r="P29" s="1"/>
      <c r="Q29" s="1"/>
      <c r="U29" s="90"/>
      <c r="V29" s="90"/>
    </row>
    <row r="30" spans="1:22" ht="15" thickBot="1" x14ac:dyDescent="0.35">
      <c r="A30" s="28">
        <v>29</v>
      </c>
      <c r="B30" s="60"/>
      <c r="C30" s="1"/>
      <c r="D30" s="3"/>
      <c r="E30" s="64"/>
      <c r="F30" s="64"/>
      <c r="G30" s="53">
        <f>SUM(G2:G20)</f>
        <v>58</v>
      </c>
      <c r="H30" s="53">
        <f>SUM(H2:H20)</f>
        <v>231</v>
      </c>
      <c r="I30" s="53">
        <f>SUM(I2:I20)</f>
        <v>5975</v>
      </c>
      <c r="J30" s="1"/>
      <c r="K30" s="39"/>
      <c r="L30" s="70">
        <f>SUM(L2:L29)</f>
        <v>0</v>
      </c>
      <c r="M30" s="70">
        <f>SUM(M2:M29)</f>
        <v>0</v>
      </c>
      <c r="N30" s="1"/>
      <c r="O30" s="1"/>
      <c r="P30" s="1"/>
      <c r="Q30" s="1"/>
    </row>
    <row r="31" spans="1:22" ht="15" thickBot="1" x14ac:dyDescent="0.35">
      <c r="A31" s="28">
        <v>30</v>
      </c>
      <c r="B31" s="60"/>
      <c r="C31" s="1"/>
      <c r="D31" s="3"/>
      <c r="E31" s="64"/>
      <c r="F31" s="64"/>
      <c r="G31" s="53"/>
      <c r="H31" s="53"/>
      <c r="I31" s="53"/>
      <c r="J31" s="1"/>
      <c r="K31" s="39"/>
      <c r="L31" s="70"/>
      <c r="M31" s="70"/>
      <c r="N31" s="1"/>
      <c r="O31" s="1"/>
      <c r="P31" s="1"/>
      <c r="Q31" s="1"/>
    </row>
    <row r="32" spans="1:22" x14ac:dyDescent="0.3">
      <c r="A32" s="28">
        <v>31</v>
      </c>
      <c r="B32" s="60"/>
      <c r="C32" s="1"/>
      <c r="D32" s="3"/>
      <c r="E32" s="64"/>
      <c r="F32" s="64"/>
      <c r="G32" s="53"/>
      <c r="H32" s="53"/>
      <c r="I32" s="53"/>
      <c r="J32" s="1"/>
      <c r="K32" s="39"/>
      <c r="L32" s="70"/>
      <c r="M32" s="70"/>
      <c r="N32" s="1"/>
      <c r="O32" s="1"/>
      <c r="P32" s="1"/>
      <c r="Q32" s="1"/>
    </row>
    <row r="34" spans="2:9" x14ac:dyDescent="0.3">
      <c r="B34" s="87"/>
      <c r="C34" s="87"/>
      <c r="D34" s="88"/>
      <c r="E34" s="88"/>
      <c r="F34" s="88"/>
      <c r="G34" s="88"/>
      <c r="H34" s="88"/>
    </row>
    <row r="35" spans="2:9" x14ac:dyDescent="0.3">
      <c r="B35" s="89"/>
      <c r="C35" s="5"/>
      <c r="I35" s="89"/>
    </row>
    <row r="36" spans="2:9" x14ac:dyDescent="0.3">
      <c r="B36" s="89"/>
      <c r="C36" s="5"/>
      <c r="I36" s="89"/>
    </row>
    <row r="37" spans="2:9" x14ac:dyDescent="0.3">
      <c r="B37" s="89"/>
      <c r="C37" s="5"/>
      <c r="I37" s="89"/>
    </row>
    <row r="38" spans="2:9" x14ac:dyDescent="0.3">
      <c r="B38" s="89"/>
      <c r="C38" s="5"/>
      <c r="I38" s="89"/>
    </row>
    <row r="39" spans="2:9" x14ac:dyDescent="0.3">
      <c r="B39" s="89"/>
      <c r="C39" s="5"/>
      <c r="I39" s="89"/>
    </row>
    <row r="40" spans="2:9" x14ac:dyDescent="0.3">
      <c r="B40" s="89"/>
      <c r="C40" s="5"/>
      <c r="I40" s="89"/>
    </row>
    <row r="41" spans="2:9" x14ac:dyDescent="0.3">
      <c r="B41" s="89"/>
      <c r="C41" s="5"/>
      <c r="I41" s="89"/>
    </row>
    <row r="42" spans="2:9" x14ac:dyDescent="0.3">
      <c r="B42" s="89"/>
      <c r="C42" s="5"/>
      <c r="I42" s="89"/>
    </row>
    <row r="43" spans="2:9" x14ac:dyDescent="0.3">
      <c r="B43" s="67"/>
      <c r="C43" s="5"/>
      <c r="I43" s="67"/>
    </row>
    <row r="44" spans="2:9" x14ac:dyDescent="0.3">
      <c r="B44" s="89"/>
      <c r="C44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"/>
  <sheetViews>
    <sheetView zoomScaleNormal="100" workbookViewId="0">
      <pane xSplit="2" topLeftCell="C1" activePane="topRight" state="frozen"/>
      <selection pane="topRight" activeCell="E35" sqref="E35"/>
    </sheetView>
  </sheetViews>
  <sheetFormatPr defaultRowHeight="14.4" x14ac:dyDescent="0.3"/>
  <cols>
    <col min="1" max="1" width="6.88671875" bestFit="1" customWidth="1"/>
    <col min="2" max="2" width="29.6640625" bestFit="1" customWidth="1"/>
    <col min="3" max="3" width="20.109375" bestFit="1" customWidth="1"/>
    <col min="4" max="4" width="23.6640625" bestFit="1" customWidth="1"/>
    <col min="5" max="9" width="20.109375" customWidth="1"/>
    <col min="10" max="10" width="8.44140625" bestFit="1" customWidth="1"/>
    <col min="11" max="11" width="8.6640625" bestFit="1" customWidth="1"/>
    <col min="12" max="12" width="9.5546875" bestFit="1" customWidth="1"/>
    <col min="13" max="13" width="29.44140625" bestFit="1" customWidth="1"/>
    <col min="14" max="14" width="34.33203125" customWidth="1"/>
    <col min="15" max="15" width="13.88671875" bestFit="1" customWidth="1"/>
    <col min="23" max="23" width="2" bestFit="1" customWidth="1"/>
    <col min="24" max="24" width="12.33203125" bestFit="1" customWidth="1"/>
  </cols>
  <sheetData>
    <row r="1" spans="1:14" x14ac:dyDescent="0.3">
      <c r="A1" s="9" t="s">
        <v>1</v>
      </c>
      <c r="B1" s="9" t="s">
        <v>2</v>
      </c>
      <c r="C1" s="9" t="s">
        <v>86</v>
      </c>
      <c r="D1" s="9" t="s">
        <v>76</v>
      </c>
      <c r="E1" s="9" t="s">
        <v>87</v>
      </c>
      <c r="F1" s="9" t="s">
        <v>4</v>
      </c>
      <c r="G1" s="9" t="s">
        <v>9</v>
      </c>
      <c r="H1" s="9" t="s">
        <v>10</v>
      </c>
      <c r="I1" s="9" t="s">
        <v>88</v>
      </c>
      <c r="J1" s="9" t="s">
        <v>5</v>
      </c>
      <c r="K1" s="9" t="s">
        <v>61</v>
      </c>
      <c r="L1" s="9" t="s">
        <v>89</v>
      </c>
      <c r="M1" s="9" t="s">
        <v>65</v>
      </c>
      <c r="N1" s="9" t="s">
        <v>15</v>
      </c>
    </row>
    <row r="2" spans="1:14" x14ac:dyDescent="0.3">
      <c r="A2" s="7">
        <v>1</v>
      </c>
      <c r="B2" s="7" t="s">
        <v>90</v>
      </c>
      <c r="C2" s="7" t="s">
        <v>91</v>
      </c>
      <c r="D2" s="2" t="s">
        <v>92</v>
      </c>
      <c r="E2" s="2" t="s">
        <v>93</v>
      </c>
      <c r="F2" s="2" t="s">
        <v>94</v>
      </c>
      <c r="G2" s="46" t="s">
        <v>17</v>
      </c>
      <c r="H2" s="70" t="e">
        <f>VLOOKUP(G2,#REF!,2,FALSE)</f>
        <v>#REF!</v>
      </c>
      <c r="I2" s="70" t="e">
        <f t="shared" ref="I2:I7" si="0">H2*744</f>
        <v>#REF!</v>
      </c>
      <c r="J2" s="14">
        <v>4</v>
      </c>
      <c r="K2" s="14">
        <v>6</v>
      </c>
      <c r="L2" s="14">
        <v>32</v>
      </c>
      <c r="M2" s="4" t="s">
        <v>80</v>
      </c>
      <c r="N2" s="20"/>
    </row>
    <row r="3" spans="1:14" x14ac:dyDescent="0.3">
      <c r="A3" s="7">
        <v>2</v>
      </c>
      <c r="B3" s="7" t="s">
        <v>95</v>
      </c>
      <c r="C3" s="7" t="s">
        <v>96</v>
      </c>
      <c r="D3" s="2" t="s">
        <v>97</v>
      </c>
      <c r="E3" s="2" t="s">
        <v>98</v>
      </c>
      <c r="F3" s="2"/>
      <c r="G3" s="46" t="s">
        <v>17</v>
      </c>
      <c r="H3" s="70">
        <v>0</v>
      </c>
      <c r="I3" s="70">
        <f t="shared" si="0"/>
        <v>0</v>
      </c>
      <c r="J3" s="14">
        <v>2</v>
      </c>
      <c r="K3" s="14">
        <v>4</v>
      </c>
      <c r="L3" s="14">
        <v>32</v>
      </c>
      <c r="M3" s="4" t="s">
        <v>20</v>
      </c>
      <c r="N3" s="19"/>
    </row>
    <row r="4" spans="1:14" x14ac:dyDescent="0.3">
      <c r="A4" s="7">
        <v>3</v>
      </c>
      <c r="B4" s="7" t="s">
        <v>99</v>
      </c>
      <c r="C4" s="7" t="s">
        <v>100</v>
      </c>
      <c r="D4" s="2" t="s">
        <v>101</v>
      </c>
      <c r="E4" s="2" t="s">
        <v>102</v>
      </c>
      <c r="F4" s="2"/>
      <c r="G4" s="4" t="s">
        <v>23</v>
      </c>
      <c r="H4" s="70">
        <v>0</v>
      </c>
      <c r="I4" s="70">
        <f t="shared" si="0"/>
        <v>0</v>
      </c>
      <c r="J4" s="14">
        <v>4</v>
      </c>
      <c r="K4" s="14">
        <v>24</v>
      </c>
      <c r="L4" s="14">
        <v>350</v>
      </c>
      <c r="M4" s="4" t="s">
        <v>67</v>
      </c>
      <c r="N4" s="20"/>
    </row>
    <row r="5" spans="1:14" x14ac:dyDescent="0.3">
      <c r="A5" s="7">
        <v>4</v>
      </c>
      <c r="B5" s="7" t="s">
        <v>103</v>
      </c>
      <c r="C5" s="7" t="s">
        <v>104</v>
      </c>
      <c r="D5" s="2" t="s">
        <v>105</v>
      </c>
      <c r="E5" s="2" t="s">
        <v>106</v>
      </c>
      <c r="F5" s="2"/>
      <c r="G5" s="39" t="s">
        <v>17</v>
      </c>
      <c r="H5" s="70" t="e">
        <f>VLOOKUP(G5,#REF!,2,FALSE)</f>
        <v>#REF!</v>
      </c>
      <c r="I5" s="70" t="e">
        <f t="shared" si="0"/>
        <v>#REF!</v>
      </c>
      <c r="J5" s="14">
        <v>4</v>
      </c>
      <c r="K5" s="14">
        <v>8</v>
      </c>
      <c r="L5" s="14">
        <v>250</v>
      </c>
      <c r="M5" s="13" t="s">
        <v>25</v>
      </c>
      <c r="N5" s="19"/>
    </row>
    <row r="6" spans="1:14" x14ac:dyDescent="0.3">
      <c r="A6" s="7">
        <v>5</v>
      </c>
      <c r="B6" s="1" t="s">
        <v>107</v>
      </c>
      <c r="C6" s="7" t="s">
        <v>108</v>
      </c>
      <c r="D6" s="2" t="s">
        <v>109</v>
      </c>
      <c r="E6" s="2" t="s">
        <v>110</v>
      </c>
      <c r="F6" s="2"/>
      <c r="G6" s="11" t="s">
        <v>17</v>
      </c>
      <c r="H6" s="70" t="e">
        <f>VLOOKUP(G6,#REF!,2,FALSE)</f>
        <v>#REF!</v>
      </c>
      <c r="I6" s="70" t="e">
        <f t="shared" si="0"/>
        <v>#REF!</v>
      </c>
      <c r="J6" s="6">
        <v>2</v>
      </c>
      <c r="K6" s="6">
        <v>4</v>
      </c>
      <c r="L6" s="6">
        <v>93</v>
      </c>
      <c r="M6" s="53" t="s">
        <v>111</v>
      </c>
      <c r="N6" s="19"/>
    </row>
    <row r="7" spans="1:14" x14ac:dyDescent="0.3">
      <c r="A7" s="7">
        <v>6</v>
      </c>
      <c r="B7" s="7" t="s">
        <v>112</v>
      </c>
      <c r="C7" s="7" t="s">
        <v>113</v>
      </c>
      <c r="D7" s="2" t="s">
        <v>114</v>
      </c>
      <c r="E7" s="2" t="s">
        <v>115</v>
      </c>
      <c r="F7" s="2"/>
      <c r="G7" s="39" t="s">
        <v>35</v>
      </c>
      <c r="H7" s="70" t="e">
        <f>VLOOKUP(G7,#REF!,2,FALSE)</f>
        <v>#REF!</v>
      </c>
      <c r="I7" s="70" t="e">
        <f t="shared" si="0"/>
        <v>#REF!</v>
      </c>
      <c r="J7" s="14">
        <v>2</v>
      </c>
      <c r="K7" s="14">
        <v>48</v>
      </c>
      <c r="L7" s="14">
        <v>1273</v>
      </c>
      <c r="M7" s="7" t="s">
        <v>69</v>
      </c>
      <c r="N7" s="19"/>
    </row>
    <row r="8" spans="1:14" x14ac:dyDescent="0.3">
      <c r="A8" s="7">
        <v>7</v>
      </c>
      <c r="B8" s="12" t="s">
        <v>116</v>
      </c>
      <c r="C8" s="7" t="s">
        <v>117</v>
      </c>
      <c r="D8" s="2" t="s">
        <v>118</v>
      </c>
      <c r="E8" s="2" t="s">
        <v>119</v>
      </c>
      <c r="F8" s="2" t="s">
        <v>120</v>
      </c>
      <c r="G8" s="2"/>
      <c r="H8" s="2"/>
      <c r="I8" s="2"/>
      <c r="J8" s="14"/>
      <c r="K8" s="14"/>
      <c r="L8" s="14"/>
      <c r="M8" s="12"/>
      <c r="N8" s="19"/>
    </row>
    <row r="9" spans="1:14" x14ac:dyDescent="0.3">
      <c r="A9" s="7">
        <v>8</v>
      </c>
      <c r="B9" s="12" t="s">
        <v>121</v>
      </c>
      <c r="C9" s="7" t="s">
        <v>122</v>
      </c>
      <c r="D9" s="2" t="s">
        <v>123</v>
      </c>
      <c r="E9" s="2" t="s">
        <v>124</v>
      </c>
      <c r="F9" s="2" t="s">
        <v>125</v>
      </c>
      <c r="G9" s="2"/>
      <c r="H9" s="2"/>
      <c r="I9" s="2"/>
      <c r="J9" s="14"/>
      <c r="K9" s="14"/>
      <c r="L9" s="14"/>
      <c r="M9" s="12"/>
      <c r="N9" s="19"/>
    </row>
    <row r="10" spans="1:14" x14ac:dyDescent="0.3">
      <c r="A10" s="7">
        <v>9</v>
      </c>
      <c r="B10" s="60" t="s">
        <v>126</v>
      </c>
      <c r="C10" s="7" t="s">
        <v>127</v>
      </c>
      <c r="D10" s="2" t="s">
        <v>128</v>
      </c>
      <c r="E10" s="2" t="s">
        <v>129</v>
      </c>
      <c r="F10" s="2" t="s">
        <v>45</v>
      </c>
      <c r="G10" s="2"/>
      <c r="H10" s="2"/>
      <c r="I10" s="2"/>
      <c r="J10" s="14"/>
      <c r="K10" s="14"/>
      <c r="L10" s="14"/>
      <c r="M10" s="12"/>
      <c r="N10" s="19"/>
    </row>
    <row r="11" spans="1:14" x14ac:dyDescent="0.3">
      <c r="A11" s="7">
        <v>10</v>
      </c>
      <c r="B11" s="12" t="s">
        <v>130</v>
      </c>
      <c r="C11" s="7" t="s">
        <v>131</v>
      </c>
      <c r="D11" s="2" t="s">
        <v>132</v>
      </c>
      <c r="E11" s="2" t="s">
        <v>133</v>
      </c>
      <c r="F11" s="2" t="s">
        <v>45</v>
      </c>
      <c r="G11" s="2"/>
      <c r="H11" s="2"/>
      <c r="I11" s="2"/>
      <c r="J11" s="14"/>
      <c r="K11" s="14"/>
      <c r="L11" s="14"/>
      <c r="M11" s="12"/>
      <c r="N11" s="19"/>
    </row>
    <row r="12" spans="1:14" x14ac:dyDescent="0.3">
      <c r="A12" s="7">
        <v>11</v>
      </c>
      <c r="B12" s="12" t="s">
        <v>134</v>
      </c>
      <c r="C12" s="7" t="s">
        <v>135</v>
      </c>
      <c r="D12" s="2" t="s">
        <v>136</v>
      </c>
      <c r="E12" s="2" t="s">
        <v>137</v>
      </c>
      <c r="F12" s="2" t="s">
        <v>138</v>
      </c>
      <c r="G12" s="2"/>
      <c r="H12" s="2"/>
      <c r="I12" s="2"/>
      <c r="J12" s="14"/>
      <c r="K12" s="14"/>
      <c r="L12" s="14"/>
      <c r="M12" s="12"/>
      <c r="N12" s="19"/>
    </row>
    <row r="13" spans="1:14" x14ac:dyDescent="0.3">
      <c r="A13" s="7">
        <v>12</v>
      </c>
      <c r="B13" s="12" t="s">
        <v>139</v>
      </c>
      <c r="C13" s="7" t="s">
        <v>140</v>
      </c>
      <c r="D13" s="2" t="s">
        <v>141</v>
      </c>
      <c r="E13" s="2" t="s">
        <v>142</v>
      </c>
      <c r="F13" s="2" t="s">
        <v>45</v>
      </c>
      <c r="G13" s="2"/>
      <c r="H13" s="2"/>
      <c r="I13" s="2"/>
      <c r="J13" s="14"/>
      <c r="K13" s="14"/>
      <c r="L13" s="14"/>
      <c r="M13" s="12"/>
      <c r="N13" s="19"/>
    </row>
    <row r="14" spans="1:14" x14ac:dyDescent="0.3">
      <c r="A14" s="7">
        <v>13</v>
      </c>
      <c r="B14" s="12" t="s">
        <v>143</v>
      </c>
      <c r="C14" s="7" t="s">
        <v>144</v>
      </c>
      <c r="D14" s="2" t="s">
        <v>145</v>
      </c>
      <c r="E14" s="2" t="s">
        <v>146</v>
      </c>
      <c r="F14" s="2" t="s">
        <v>147</v>
      </c>
      <c r="G14" s="2"/>
      <c r="H14" s="2"/>
      <c r="I14" s="2"/>
      <c r="J14" s="14"/>
      <c r="K14" s="14"/>
      <c r="L14" s="14"/>
      <c r="M14" s="12"/>
      <c r="N14" s="19"/>
    </row>
    <row r="15" spans="1:14" x14ac:dyDescent="0.3">
      <c r="A15" s="7">
        <v>14</v>
      </c>
      <c r="B15" s="12" t="s">
        <v>148</v>
      </c>
      <c r="C15" s="7" t="s">
        <v>149</v>
      </c>
      <c r="D15" s="2" t="s">
        <v>150</v>
      </c>
      <c r="E15" s="2" t="s">
        <v>151</v>
      </c>
      <c r="F15" s="2" t="s">
        <v>152</v>
      </c>
      <c r="G15" s="2"/>
      <c r="H15" s="2"/>
      <c r="I15" s="2"/>
      <c r="J15" s="14"/>
      <c r="K15" s="14"/>
      <c r="L15" s="14"/>
      <c r="M15" s="1"/>
      <c r="N15" s="19"/>
    </row>
    <row r="16" spans="1:14" x14ac:dyDescent="0.3">
      <c r="A16" s="30" t="s">
        <v>71</v>
      </c>
      <c r="B16" s="30"/>
      <c r="C16" s="18"/>
      <c r="D16" s="18"/>
      <c r="E16" s="18"/>
      <c r="F16" s="18"/>
      <c r="G16" s="18"/>
      <c r="H16" s="18"/>
      <c r="I16" s="73" t="e">
        <f>SUM(I2:I15)</f>
        <v>#REF!</v>
      </c>
      <c r="J16" s="54">
        <f>SUM(J2:J15)</f>
        <v>18</v>
      </c>
      <c r="K16" s="54">
        <f>SUM(K2:K15)</f>
        <v>94</v>
      </c>
      <c r="L16" s="54">
        <f>SUM(L2:L15)</f>
        <v>2030</v>
      </c>
      <c r="M16" s="3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6"/>
  <sheetViews>
    <sheetView workbookViewId="0">
      <selection activeCell="D31" sqref="D31"/>
    </sheetView>
  </sheetViews>
  <sheetFormatPr defaultRowHeight="14.4" x14ac:dyDescent="0.3"/>
  <cols>
    <col min="1" max="1" width="6.88671875" bestFit="1" customWidth="1"/>
    <col min="2" max="2" width="27.33203125" bestFit="1" customWidth="1"/>
    <col min="3" max="3" width="11.6640625" bestFit="1" customWidth="1"/>
    <col min="4" max="4" width="13.44140625" bestFit="1" customWidth="1"/>
    <col min="5" max="5" width="4.6640625" bestFit="1" customWidth="1"/>
    <col min="6" max="6" width="13.109375" bestFit="1" customWidth="1"/>
    <col min="7" max="7" width="13.6640625" bestFit="1" customWidth="1"/>
    <col min="8" max="8" width="50.109375" bestFit="1" customWidth="1"/>
    <col min="9" max="9" width="15.44140625" bestFit="1" customWidth="1"/>
    <col min="10" max="10" width="17.33203125" bestFit="1" customWidth="1"/>
    <col min="11" max="11" width="21.6640625" bestFit="1" customWidth="1"/>
    <col min="12" max="13" width="24.44140625" bestFit="1" customWidth="1"/>
    <col min="14" max="14" width="27.33203125" bestFit="1" customWidth="1"/>
    <col min="15" max="15" width="21.44140625" bestFit="1" customWidth="1"/>
    <col min="16" max="16" width="20.33203125" bestFit="1" customWidth="1"/>
    <col min="17" max="17" width="19.5546875" bestFit="1" customWidth="1"/>
    <col min="18" max="19" width="19.109375" bestFit="1" customWidth="1"/>
    <col min="20" max="20" width="18.44140625" bestFit="1" customWidth="1"/>
    <col min="21" max="22" width="20.5546875" bestFit="1" customWidth="1"/>
    <col min="23" max="23" width="19.88671875" bestFit="1" customWidth="1"/>
  </cols>
  <sheetData>
    <row r="1" spans="1:15" x14ac:dyDescent="0.3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153</v>
      </c>
      <c r="J1" s="9" t="s">
        <v>154</v>
      </c>
      <c r="K1" s="9" t="s">
        <v>155</v>
      </c>
      <c r="L1" s="9" t="s">
        <v>12</v>
      </c>
      <c r="M1" s="9" t="s">
        <v>13</v>
      </c>
      <c r="N1" s="9" t="s">
        <v>14</v>
      </c>
      <c r="O1" s="23" t="s">
        <v>15</v>
      </c>
    </row>
    <row r="2" spans="1:15" s="35" customFormat="1" x14ac:dyDescent="0.3">
      <c r="A2" s="33">
        <v>1</v>
      </c>
      <c r="B2" s="28" t="s">
        <v>156</v>
      </c>
      <c r="C2" s="28"/>
      <c r="D2" s="28"/>
      <c r="E2" s="29">
        <v>2</v>
      </c>
      <c r="F2" s="29">
        <v>8</v>
      </c>
      <c r="G2" s="29">
        <v>502</v>
      </c>
      <c r="H2" s="29" t="s">
        <v>157</v>
      </c>
      <c r="I2" s="29" t="s">
        <v>38</v>
      </c>
      <c r="J2" s="29"/>
      <c r="K2" s="29"/>
      <c r="L2" s="48" t="s">
        <v>18</v>
      </c>
      <c r="M2" s="48"/>
      <c r="N2" s="108" t="s">
        <v>45</v>
      </c>
      <c r="O2" s="34"/>
    </row>
    <row r="3" spans="1:15" s="35" customFormat="1" x14ac:dyDescent="0.3">
      <c r="A3" s="33">
        <v>2</v>
      </c>
      <c r="B3" s="28" t="s">
        <v>158</v>
      </c>
      <c r="C3" s="28"/>
      <c r="D3" s="28"/>
      <c r="E3" s="29">
        <v>2</v>
      </c>
      <c r="F3" s="29">
        <v>8</v>
      </c>
      <c r="G3" s="29">
        <v>82</v>
      </c>
      <c r="H3" s="29" t="s">
        <v>159</v>
      </c>
      <c r="I3" s="29" t="s">
        <v>38</v>
      </c>
      <c r="J3" s="29"/>
      <c r="K3" s="29"/>
      <c r="L3" s="48" t="s">
        <v>18</v>
      </c>
      <c r="M3" s="48"/>
      <c r="N3" s="109"/>
      <c r="O3" s="34"/>
    </row>
    <row r="4" spans="1:15" s="35" customFormat="1" x14ac:dyDescent="0.3">
      <c r="A4" s="33">
        <v>3</v>
      </c>
      <c r="B4" s="28" t="s">
        <v>160</v>
      </c>
      <c r="C4" s="28"/>
      <c r="D4" s="38"/>
      <c r="E4" s="105">
        <v>4</v>
      </c>
      <c r="F4" s="105">
        <v>8</v>
      </c>
      <c r="G4" s="105">
        <v>32</v>
      </c>
      <c r="H4" s="105" t="s">
        <v>16</v>
      </c>
      <c r="I4" s="39" t="s">
        <v>17</v>
      </c>
      <c r="J4" s="39"/>
      <c r="K4" s="29"/>
      <c r="L4" s="48" t="s">
        <v>18</v>
      </c>
      <c r="M4" s="48"/>
      <c r="N4" s="29" t="s">
        <v>19</v>
      </c>
      <c r="O4" s="34"/>
    </row>
    <row r="5" spans="1:15" x14ac:dyDescent="0.3">
      <c r="A5" s="33">
        <v>4</v>
      </c>
      <c r="B5" s="29" t="s">
        <v>161</v>
      </c>
      <c r="C5" s="1"/>
      <c r="D5" s="1"/>
      <c r="E5" s="1">
        <v>4</v>
      </c>
      <c r="F5" s="1">
        <v>16</v>
      </c>
      <c r="G5" s="1">
        <v>8573</v>
      </c>
      <c r="H5" s="1" t="s">
        <v>162</v>
      </c>
      <c r="I5" s="29" t="s">
        <v>33</v>
      </c>
      <c r="J5" s="29"/>
      <c r="K5" s="29"/>
      <c r="L5" s="1" t="s">
        <v>163</v>
      </c>
      <c r="M5" s="1" t="s">
        <v>163</v>
      </c>
      <c r="N5" s="1" t="s">
        <v>164</v>
      </c>
      <c r="O5" s="19"/>
    </row>
    <row r="6" spans="1:15" x14ac:dyDescent="0.3">
      <c r="A6" s="33">
        <v>5</v>
      </c>
      <c r="B6" s="29" t="s">
        <v>165</v>
      </c>
      <c r="C6" s="1"/>
      <c r="D6" s="1"/>
      <c r="E6" s="1">
        <v>4</v>
      </c>
      <c r="F6" s="1">
        <v>16</v>
      </c>
      <c r="G6" s="1">
        <v>83</v>
      </c>
      <c r="H6" s="1" t="s">
        <v>162</v>
      </c>
      <c r="I6" s="29" t="s">
        <v>33</v>
      </c>
      <c r="J6" s="29"/>
      <c r="K6" s="29"/>
      <c r="L6" s="1" t="s">
        <v>163</v>
      </c>
      <c r="M6" s="1" t="s">
        <v>163</v>
      </c>
      <c r="N6" s="1" t="s">
        <v>164</v>
      </c>
      <c r="O6" s="19"/>
    </row>
    <row r="7" spans="1:15" x14ac:dyDescent="0.3">
      <c r="A7" s="33">
        <v>6</v>
      </c>
      <c r="B7" s="7" t="s">
        <v>166</v>
      </c>
      <c r="C7" s="29"/>
      <c r="D7" s="29"/>
      <c r="E7" s="1">
        <v>2</v>
      </c>
      <c r="F7" s="1">
        <v>8</v>
      </c>
      <c r="G7" s="1">
        <v>90</v>
      </c>
      <c r="H7" s="1" t="s">
        <v>167</v>
      </c>
      <c r="I7" s="29" t="s">
        <v>38</v>
      </c>
      <c r="J7" s="29"/>
      <c r="K7" s="29"/>
      <c r="L7" s="1" t="s">
        <v>163</v>
      </c>
      <c r="M7" s="1" t="s">
        <v>163</v>
      </c>
      <c r="N7" s="1" t="s">
        <v>168</v>
      </c>
      <c r="O7" s="19"/>
    </row>
    <row r="8" spans="1:15" x14ac:dyDescent="0.3">
      <c r="A8" s="33">
        <v>7</v>
      </c>
      <c r="B8" s="7" t="s">
        <v>169</v>
      </c>
      <c r="C8" s="29"/>
      <c r="D8" s="29"/>
      <c r="E8" s="1">
        <v>4</v>
      </c>
      <c r="F8" s="1">
        <v>16</v>
      </c>
      <c r="G8" s="1">
        <v>300</v>
      </c>
      <c r="H8" s="1" t="s">
        <v>170</v>
      </c>
      <c r="I8" s="29" t="s">
        <v>33</v>
      </c>
      <c r="J8" s="29"/>
      <c r="K8" s="29"/>
      <c r="L8" s="1" t="s">
        <v>171</v>
      </c>
      <c r="M8" s="1" t="s">
        <v>171</v>
      </c>
      <c r="N8" s="1"/>
      <c r="O8" s="19"/>
    </row>
    <row r="9" spans="1:15" x14ac:dyDescent="0.3">
      <c r="A9" s="33">
        <v>8</v>
      </c>
      <c r="B9" s="7" t="s">
        <v>172</v>
      </c>
      <c r="C9" s="29"/>
      <c r="D9" s="29"/>
      <c r="E9" s="1">
        <v>4</v>
      </c>
      <c r="F9" s="1">
        <v>16</v>
      </c>
      <c r="G9" s="1">
        <v>150</v>
      </c>
      <c r="H9" s="1" t="s">
        <v>173</v>
      </c>
      <c r="I9" s="29" t="s">
        <v>33</v>
      </c>
      <c r="J9" s="29"/>
      <c r="K9" s="29"/>
      <c r="L9" s="1" t="s">
        <v>171</v>
      </c>
      <c r="M9" s="1" t="s">
        <v>171</v>
      </c>
      <c r="N9" s="1"/>
      <c r="O9" s="19"/>
    </row>
    <row r="10" spans="1:15" x14ac:dyDescent="0.3">
      <c r="A10" s="33">
        <v>9</v>
      </c>
      <c r="B10" s="7" t="s">
        <v>174</v>
      </c>
      <c r="C10" s="29"/>
      <c r="D10" s="29"/>
      <c r="E10" s="1">
        <v>8</v>
      </c>
      <c r="F10" s="1">
        <v>32</v>
      </c>
      <c r="G10" s="1">
        <v>173</v>
      </c>
      <c r="H10" s="1" t="s">
        <v>175</v>
      </c>
      <c r="I10" s="39" t="s">
        <v>176</v>
      </c>
      <c r="J10" s="39"/>
      <c r="K10" s="39"/>
      <c r="L10" s="1" t="s">
        <v>29</v>
      </c>
      <c r="M10" s="1"/>
      <c r="N10" s="1" t="s">
        <v>45</v>
      </c>
      <c r="O10" s="24"/>
    </row>
    <row r="11" spans="1:15" x14ac:dyDescent="0.3">
      <c r="A11" s="33">
        <v>10</v>
      </c>
      <c r="B11" s="7" t="s">
        <v>177</v>
      </c>
      <c r="C11" s="29"/>
      <c r="D11" s="29"/>
      <c r="E11" s="1">
        <v>8</v>
      </c>
      <c r="F11" s="1">
        <v>32</v>
      </c>
      <c r="G11" s="1">
        <v>173</v>
      </c>
      <c r="H11" s="1" t="s">
        <v>175</v>
      </c>
      <c r="I11" s="39" t="s">
        <v>176</v>
      </c>
      <c r="J11" s="39"/>
      <c r="K11" s="39"/>
      <c r="L11" s="1" t="s">
        <v>29</v>
      </c>
      <c r="M11" s="1"/>
      <c r="N11" s="1" t="s">
        <v>45</v>
      </c>
      <c r="O11" s="24"/>
    </row>
    <row r="12" spans="1:15" x14ac:dyDescent="0.3">
      <c r="A12" s="33">
        <v>11</v>
      </c>
      <c r="B12" s="7" t="s">
        <v>178</v>
      </c>
      <c r="C12" s="29"/>
      <c r="D12" s="29"/>
      <c r="E12" s="1">
        <v>8</v>
      </c>
      <c r="F12" s="1">
        <v>32</v>
      </c>
      <c r="G12" s="1">
        <v>173</v>
      </c>
      <c r="H12" s="1" t="s">
        <v>175</v>
      </c>
      <c r="I12" s="39" t="s">
        <v>176</v>
      </c>
      <c r="J12" s="39"/>
      <c r="K12" s="39"/>
      <c r="L12" s="1" t="s">
        <v>29</v>
      </c>
      <c r="M12" s="1"/>
      <c r="N12" s="1" t="s">
        <v>45</v>
      </c>
      <c r="O12" s="24"/>
    </row>
    <row r="13" spans="1:15" x14ac:dyDescent="0.3">
      <c r="A13" s="33">
        <v>12</v>
      </c>
      <c r="B13" s="7" t="s">
        <v>179</v>
      </c>
      <c r="C13" s="29"/>
      <c r="D13" s="29"/>
      <c r="E13" s="1">
        <v>2</v>
      </c>
      <c r="F13" s="1">
        <v>8</v>
      </c>
      <c r="G13" s="1">
        <v>20</v>
      </c>
      <c r="H13" s="1" t="s">
        <v>180</v>
      </c>
      <c r="I13" s="39" t="s">
        <v>181</v>
      </c>
      <c r="J13" s="39"/>
      <c r="K13" s="39"/>
      <c r="L13" s="1" t="s">
        <v>182</v>
      </c>
      <c r="M13" s="1" t="s">
        <v>182</v>
      </c>
      <c r="N13" s="1" t="s">
        <v>45</v>
      </c>
      <c r="O13" s="24"/>
    </row>
    <row r="14" spans="1:15" x14ac:dyDescent="0.3">
      <c r="A14" s="33">
        <v>13</v>
      </c>
      <c r="B14" s="7" t="s">
        <v>183</v>
      </c>
      <c r="C14" s="29"/>
      <c r="D14" s="29"/>
      <c r="E14" s="1">
        <v>2</v>
      </c>
      <c r="F14" s="1">
        <v>8</v>
      </c>
      <c r="G14" s="1">
        <v>20</v>
      </c>
      <c r="H14" s="1" t="s">
        <v>180</v>
      </c>
      <c r="I14" s="39" t="s">
        <v>181</v>
      </c>
      <c r="J14" s="39"/>
      <c r="K14" s="39"/>
      <c r="L14" s="1" t="s">
        <v>182</v>
      </c>
      <c r="M14" s="1" t="s">
        <v>182</v>
      </c>
      <c r="N14" s="1" t="s">
        <v>45</v>
      </c>
      <c r="O14" s="24"/>
    </row>
    <row r="15" spans="1:15" x14ac:dyDescent="0.3">
      <c r="A15" s="33">
        <v>14</v>
      </c>
      <c r="B15" s="7" t="s">
        <v>184</v>
      </c>
      <c r="C15" s="29"/>
      <c r="D15" s="29"/>
      <c r="E15" s="1">
        <v>2</v>
      </c>
      <c r="F15" s="1">
        <v>8</v>
      </c>
      <c r="G15" s="1">
        <v>20</v>
      </c>
      <c r="H15" s="1" t="s">
        <v>180</v>
      </c>
      <c r="I15" s="39" t="s">
        <v>181</v>
      </c>
      <c r="J15" s="39"/>
      <c r="K15" s="39"/>
      <c r="L15" s="1" t="s">
        <v>182</v>
      </c>
      <c r="M15" s="1" t="s">
        <v>182</v>
      </c>
      <c r="N15" s="1" t="s">
        <v>45</v>
      </c>
      <c r="O15" s="24"/>
    </row>
    <row r="16" spans="1:15" x14ac:dyDescent="0.3">
      <c r="A16" s="33">
        <v>15</v>
      </c>
      <c r="B16" s="1" t="s">
        <v>185</v>
      </c>
      <c r="C16" s="105"/>
      <c r="D16" s="105"/>
      <c r="E16" s="10"/>
      <c r="F16" s="10"/>
      <c r="G16" s="10"/>
      <c r="H16" s="1"/>
      <c r="I16" s="39"/>
      <c r="J16" s="39"/>
      <c r="K16" s="39"/>
      <c r="L16" s="1"/>
      <c r="M16" s="1"/>
      <c r="N16" s="1"/>
      <c r="O16" s="24"/>
    </row>
    <row r="17" spans="1:23" x14ac:dyDescent="0.3">
      <c r="A17" s="33">
        <v>16</v>
      </c>
      <c r="B17" s="1" t="s">
        <v>186</v>
      </c>
      <c r="C17" s="105"/>
      <c r="D17" s="105"/>
      <c r="E17" s="10"/>
      <c r="F17" s="10"/>
      <c r="G17" s="10"/>
      <c r="H17" s="1"/>
      <c r="I17" s="39"/>
      <c r="J17" s="39"/>
      <c r="K17" s="39"/>
      <c r="L17" s="1"/>
      <c r="M17" s="1"/>
      <c r="N17" s="1"/>
      <c r="O17" s="24"/>
    </row>
    <row r="18" spans="1:23" x14ac:dyDescent="0.3">
      <c r="A18" s="33">
        <v>17</v>
      </c>
      <c r="B18" s="1" t="s">
        <v>187</v>
      </c>
      <c r="C18" s="105"/>
      <c r="D18" s="105"/>
      <c r="E18" s="10"/>
      <c r="F18" s="10"/>
      <c r="G18" s="10"/>
      <c r="H18" s="1"/>
      <c r="I18" s="39"/>
      <c r="J18" s="39"/>
      <c r="K18" s="39"/>
      <c r="L18" s="1"/>
      <c r="M18" s="1"/>
      <c r="N18" s="1"/>
      <c r="O18" s="24"/>
    </row>
    <row r="19" spans="1:23" x14ac:dyDescent="0.3">
      <c r="A19" s="33">
        <v>18</v>
      </c>
      <c r="B19" s="1" t="s">
        <v>188</v>
      </c>
      <c r="C19" s="105"/>
      <c r="D19" s="105"/>
      <c r="E19" s="10"/>
      <c r="F19" s="10"/>
      <c r="G19" s="10"/>
      <c r="H19" s="1"/>
      <c r="I19" s="39"/>
      <c r="J19" s="39"/>
      <c r="K19" s="39"/>
      <c r="L19" s="1"/>
      <c r="M19" s="1"/>
      <c r="N19" s="1"/>
      <c r="O19" s="24"/>
    </row>
    <row r="20" spans="1:23" x14ac:dyDescent="0.3">
      <c r="A20" s="33">
        <v>19</v>
      </c>
      <c r="B20" s="1" t="s">
        <v>189</v>
      </c>
      <c r="C20" s="105"/>
      <c r="D20" s="105"/>
      <c r="E20" s="10"/>
      <c r="F20" s="10"/>
      <c r="G20" s="10">
        <v>25</v>
      </c>
      <c r="H20" s="1"/>
      <c r="I20" s="39" t="s">
        <v>190</v>
      </c>
      <c r="J20" s="39"/>
      <c r="K20" s="39"/>
      <c r="L20" s="1"/>
      <c r="M20" s="1"/>
      <c r="N20" s="1"/>
      <c r="O20" s="24"/>
    </row>
    <row r="21" spans="1:23" x14ac:dyDescent="0.3">
      <c r="A21" s="33">
        <v>20</v>
      </c>
      <c r="B21" s="1" t="s">
        <v>191</v>
      </c>
      <c r="C21" s="105"/>
      <c r="D21" s="105"/>
      <c r="E21" s="10"/>
      <c r="F21" s="10"/>
      <c r="G21" s="10">
        <v>25</v>
      </c>
      <c r="H21" s="1"/>
      <c r="I21" s="39" t="s">
        <v>190</v>
      </c>
      <c r="J21" s="39"/>
      <c r="K21" s="39"/>
      <c r="L21" s="1"/>
      <c r="M21" s="1"/>
      <c r="N21" s="1"/>
      <c r="O21" s="24"/>
    </row>
    <row r="22" spans="1:23" x14ac:dyDescent="0.3">
      <c r="A22" s="33">
        <v>21</v>
      </c>
      <c r="B22" s="1" t="s">
        <v>192</v>
      </c>
      <c r="C22" s="105"/>
      <c r="D22" s="105"/>
      <c r="E22" s="10"/>
      <c r="F22" s="10"/>
      <c r="G22" s="10">
        <v>25</v>
      </c>
      <c r="H22" s="1"/>
      <c r="I22" s="39" t="s">
        <v>190</v>
      </c>
      <c r="J22" s="39"/>
      <c r="K22" s="39"/>
      <c r="L22" s="1"/>
      <c r="M22" s="1"/>
      <c r="N22" s="1"/>
      <c r="O22" s="24"/>
    </row>
    <row r="23" spans="1:23" x14ac:dyDescent="0.3">
      <c r="A23" s="25"/>
      <c r="C23" s="10" t="s">
        <v>57</v>
      </c>
      <c r="D23" s="10"/>
      <c r="E23" s="10">
        <f>SUM(E2:E19)</f>
        <v>56</v>
      </c>
      <c r="F23" s="10">
        <f>SUM(F2:F19)</f>
        <v>216</v>
      </c>
      <c r="G23" s="10">
        <f>SUM(G2:G19)</f>
        <v>10391</v>
      </c>
      <c r="J23" s="26" t="s">
        <v>58</v>
      </c>
      <c r="K23" s="29">
        <f>SUM(K2:K19)</f>
        <v>0</v>
      </c>
    </row>
    <row r="24" spans="1:23" x14ac:dyDescent="0.3">
      <c r="J24" s="26" t="s">
        <v>59</v>
      </c>
      <c r="K24" s="29"/>
    </row>
    <row r="25" spans="1:23" x14ac:dyDescent="0.3">
      <c r="J25" s="26" t="s">
        <v>57</v>
      </c>
      <c r="K25" s="3"/>
    </row>
    <row r="28" spans="1:23" x14ac:dyDescent="0.3"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  <c r="S28" s="97"/>
      <c r="T28" s="97"/>
      <c r="U28" s="92"/>
      <c r="V28" s="66"/>
      <c r="W28" s="66"/>
    </row>
    <row r="29" spans="1:23" x14ac:dyDescent="0.3">
      <c r="G29" s="90"/>
      <c r="H29" s="90"/>
      <c r="I29" s="90"/>
      <c r="J29" s="90"/>
      <c r="K29" s="90"/>
      <c r="L29" s="90"/>
      <c r="M29" s="90"/>
      <c r="N29" s="59"/>
      <c r="O29" s="59"/>
      <c r="P29" s="59"/>
      <c r="Q29" s="59"/>
      <c r="R29" s="59"/>
      <c r="S29" s="59"/>
      <c r="T29" s="59"/>
      <c r="U29" s="93"/>
      <c r="V29" s="3"/>
      <c r="W29" s="3"/>
    </row>
    <row r="30" spans="1:23" x14ac:dyDescent="0.3">
      <c r="G30" s="90"/>
      <c r="H30" s="90"/>
      <c r="I30" s="90"/>
      <c r="J30" s="90"/>
      <c r="K30" s="90"/>
      <c r="L30" s="90"/>
      <c r="M30" s="90"/>
      <c r="N30" s="59"/>
      <c r="O30" s="59"/>
      <c r="P30" s="59"/>
      <c r="Q30" s="59"/>
      <c r="R30" s="59"/>
      <c r="S30" s="59"/>
      <c r="T30" s="59"/>
      <c r="U30" s="93"/>
      <c r="V30" s="3"/>
      <c r="W30" s="3"/>
    </row>
    <row r="31" spans="1:23" x14ac:dyDescent="0.3">
      <c r="G31" s="90"/>
      <c r="H31" s="90"/>
      <c r="I31" s="90"/>
      <c r="J31" s="90"/>
      <c r="K31" s="90"/>
      <c r="L31" s="90"/>
      <c r="M31" s="90"/>
      <c r="N31" s="98"/>
      <c r="O31" s="98"/>
      <c r="P31" s="98"/>
      <c r="Q31" s="98"/>
      <c r="R31" s="98"/>
      <c r="S31" s="98"/>
      <c r="T31" s="98"/>
      <c r="U31" s="94"/>
      <c r="V31" s="36"/>
      <c r="W31" s="36"/>
    </row>
    <row r="32" spans="1:23" x14ac:dyDescent="0.3">
      <c r="G32" s="5"/>
      <c r="H32" s="5"/>
      <c r="I32" s="90"/>
      <c r="J32" s="90"/>
      <c r="K32" s="90"/>
      <c r="L32" s="90"/>
      <c r="M32" s="90"/>
      <c r="N32" s="59"/>
      <c r="O32" s="59"/>
      <c r="P32" s="59"/>
      <c r="Q32" s="59"/>
      <c r="R32" s="59"/>
      <c r="S32" s="59"/>
      <c r="T32" s="59"/>
      <c r="U32" s="93"/>
      <c r="V32" s="3"/>
      <c r="W32" s="3"/>
    </row>
    <row r="33" spans="3:23" x14ac:dyDescent="0.3">
      <c r="G33" s="5"/>
      <c r="H33" s="5"/>
      <c r="I33" s="90"/>
      <c r="J33" s="90"/>
      <c r="K33" s="90"/>
      <c r="L33" s="90"/>
      <c r="M33" s="90"/>
      <c r="N33" s="59"/>
      <c r="O33" s="59"/>
      <c r="P33" s="59"/>
      <c r="Q33" s="59"/>
      <c r="R33" s="59"/>
      <c r="S33" s="59"/>
      <c r="T33" s="59"/>
      <c r="U33" s="93"/>
      <c r="V33" s="3"/>
      <c r="W33" s="3"/>
    </row>
    <row r="34" spans="3:23" x14ac:dyDescent="0.3">
      <c r="C34" t="s">
        <v>193</v>
      </c>
      <c r="G34" s="5"/>
      <c r="H34" s="5"/>
      <c r="I34" s="90"/>
      <c r="J34" s="90"/>
      <c r="K34" s="90"/>
      <c r="L34" s="90"/>
      <c r="M34" s="90"/>
      <c r="N34" s="59"/>
      <c r="O34" s="59"/>
      <c r="P34" s="59"/>
      <c r="Q34" s="59"/>
      <c r="R34" s="59"/>
      <c r="S34" s="59"/>
      <c r="T34" s="59"/>
      <c r="U34" s="93"/>
      <c r="V34" s="3"/>
      <c r="W34" s="3"/>
    </row>
    <row r="35" spans="3:23" x14ac:dyDescent="0.3">
      <c r="G35" s="90"/>
      <c r="H35" s="90"/>
      <c r="I35" s="99"/>
      <c r="J35" s="99"/>
      <c r="K35" s="99"/>
      <c r="L35" s="99"/>
      <c r="M35" s="99"/>
      <c r="N35" s="98"/>
      <c r="O35" s="98"/>
      <c r="P35" s="98"/>
      <c r="Q35" s="98"/>
      <c r="R35" s="98"/>
      <c r="S35" s="98"/>
      <c r="T35" s="98"/>
      <c r="U35" s="94"/>
      <c r="V35" s="36"/>
      <c r="W35" s="36"/>
    </row>
    <row r="36" spans="3:23" x14ac:dyDescent="0.3">
      <c r="G36" s="5"/>
      <c r="H36" s="5"/>
      <c r="I36" s="100"/>
      <c r="J36" s="100"/>
      <c r="K36" s="100"/>
      <c r="L36" s="100"/>
      <c r="M36" s="100"/>
      <c r="N36" s="59"/>
      <c r="O36" s="59"/>
      <c r="P36" s="59"/>
      <c r="Q36" s="59"/>
      <c r="R36" s="59"/>
      <c r="S36" s="59"/>
      <c r="T36" s="59"/>
      <c r="U36" s="93"/>
      <c r="V36" s="3"/>
      <c r="W36" s="3"/>
    </row>
    <row r="37" spans="3:23" x14ac:dyDescent="0.3">
      <c r="G37" s="5"/>
      <c r="H37" s="5"/>
      <c r="I37" s="90"/>
      <c r="J37" s="90"/>
      <c r="K37" s="90"/>
      <c r="L37" s="90"/>
      <c r="M37" s="90"/>
      <c r="N37" s="59"/>
      <c r="O37" s="59"/>
      <c r="P37" s="59"/>
      <c r="Q37" s="59"/>
      <c r="R37" s="59"/>
      <c r="S37" s="59"/>
      <c r="T37" s="59"/>
      <c r="U37" s="93"/>
      <c r="V37" s="3"/>
      <c r="W37" s="3"/>
    </row>
    <row r="38" spans="3:23" x14ac:dyDescent="0.3">
      <c r="G38" s="5"/>
      <c r="H38" s="5"/>
      <c r="I38" s="90"/>
      <c r="J38" s="100"/>
      <c r="K38" s="100"/>
      <c r="L38" s="100"/>
      <c r="M38" s="100"/>
      <c r="N38" s="59"/>
      <c r="O38" s="59"/>
      <c r="P38" s="59"/>
      <c r="Q38" s="59"/>
      <c r="R38" s="59"/>
      <c r="S38" s="59"/>
      <c r="T38" s="59"/>
      <c r="U38" s="93"/>
      <c r="V38" s="3"/>
      <c r="W38" s="3"/>
    </row>
    <row r="39" spans="3:23" x14ac:dyDescent="0.3">
      <c r="G39" s="5"/>
      <c r="H39" s="5"/>
      <c r="I39" s="90"/>
      <c r="J39" s="100"/>
      <c r="K39" s="100"/>
      <c r="L39" s="100"/>
      <c r="M39" s="100"/>
      <c r="N39" s="59"/>
      <c r="O39" s="59"/>
      <c r="P39" s="59"/>
      <c r="Q39" s="59"/>
      <c r="R39" s="59"/>
      <c r="S39" s="59"/>
      <c r="T39" s="59"/>
      <c r="U39" s="93"/>
      <c r="V39" s="3"/>
      <c r="W39" s="3"/>
    </row>
    <row r="40" spans="3:23" x14ac:dyDescent="0.3">
      <c r="G40" s="5"/>
      <c r="H40" s="91"/>
      <c r="I40" s="91"/>
      <c r="J40" s="100"/>
      <c r="K40" s="100"/>
      <c r="L40" s="100"/>
      <c r="M40" s="100"/>
      <c r="N40" s="90"/>
      <c r="O40" s="59"/>
      <c r="P40" s="59"/>
      <c r="Q40" s="59"/>
      <c r="R40" s="59"/>
      <c r="S40" s="59"/>
      <c r="T40" s="59"/>
      <c r="U40" s="93"/>
      <c r="V40" s="3"/>
      <c r="W40" s="3"/>
    </row>
    <row r="41" spans="3:23" x14ac:dyDescent="0.3">
      <c r="G41" s="5"/>
      <c r="H41" s="91"/>
      <c r="I41" s="91"/>
      <c r="J41" s="100"/>
      <c r="K41" s="100"/>
      <c r="L41" s="100"/>
      <c r="M41" s="100"/>
      <c r="N41" s="90"/>
      <c r="O41" s="59"/>
      <c r="P41" s="59"/>
      <c r="Q41" s="59"/>
      <c r="R41" s="59"/>
      <c r="S41" s="59"/>
      <c r="T41" s="59"/>
      <c r="U41" s="93"/>
      <c r="V41" s="3"/>
      <c r="W41" s="3"/>
    </row>
    <row r="42" spans="3:23" x14ac:dyDescent="0.3">
      <c r="G42" s="5"/>
      <c r="H42" s="91"/>
      <c r="I42" s="91"/>
      <c r="J42" s="100"/>
      <c r="K42" s="100"/>
      <c r="L42" s="100"/>
      <c r="M42" s="100"/>
      <c r="N42" s="90"/>
      <c r="O42" s="59"/>
      <c r="P42" s="59"/>
      <c r="Q42" s="59"/>
      <c r="R42" s="59"/>
      <c r="S42" s="59"/>
      <c r="T42" s="59"/>
      <c r="U42" s="93"/>
      <c r="V42" s="3"/>
      <c r="W42" s="3"/>
    </row>
    <row r="43" spans="3:23" x14ac:dyDescent="0.3">
      <c r="G43" s="5"/>
      <c r="H43" s="91"/>
      <c r="I43" s="91"/>
      <c r="J43" s="100"/>
      <c r="K43" s="100"/>
      <c r="L43" s="100"/>
      <c r="M43" s="100"/>
      <c r="N43" s="90"/>
      <c r="O43" s="59"/>
      <c r="P43" s="59"/>
      <c r="Q43" s="59"/>
      <c r="R43" s="59"/>
      <c r="S43" s="59"/>
      <c r="T43" s="59"/>
      <c r="U43" s="93"/>
      <c r="V43" s="3"/>
      <c r="W43" s="3"/>
    </row>
    <row r="44" spans="3:23" x14ac:dyDescent="0.3">
      <c r="G44" s="5"/>
      <c r="H44" s="91"/>
      <c r="I44" s="91"/>
      <c r="J44" s="100"/>
      <c r="K44" s="100"/>
      <c r="L44" s="100"/>
      <c r="M44" s="100"/>
      <c r="N44" s="90"/>
      <c r="O44" s="59"/>
      <c r="P44" s="59"/>
      <c r="Q44" s="59"/>
      <c r="R44" s="59"/>
      <c r="S44" s="59"/>
      <c r="T44" s="59"/>
      <c r="U44" s="93"/>
      <c r="V44" s="3"/>
      <c r="W44" s="3"/>
    </row>
    <row r="45" spans="3:23" x14ac:dyDescent="0.3">
      <c r="G45" s="5"/>
      <c r="H45" s="91"/>
      <c r="I45" s="91"/>
      <c r="J45" s="100"/>
      <c r="K45" s="100"/>
      <c r="L45" s="100"/>
      <c r="M45" s="100"/>
      <c r="N45" s="90"/>
      <c r="O45" s="59"/>
      <c r="P45" s="59"/>
      <c r="Q45" s="59"/>
      <c r="R45" s="59"/>
      <c r="S45" s="59"/>
      <c r="T45" s="59"/>
      <c r="U45" s="93"/>
      <c r="V45" s="3"/>
      <c r="W45" s="3"/>
    </row>
    <row r="46" spans="3:23" x14ac:dyDescent="0.3">
      <c r="G46" s="5"/>
      <c r="H46" s="5"/>
      <c r="I46" s="5"/>
      <c r="J46" s="100"/>
      <c r="K46" s="100"/>
      <c r="L46" s="100"/>
      <c r="M46" s="100"/>
      <c r="N46" s="90"/>
      <c r="O46" s="59"/>
      <c r="P46" s="59"/>
      <c r="Q46" s="59"/>
      <c r="R46" s="59"/>
      <c r="S46" s="59"/>
      <c r="T46" s="59"/>
      <c r="U46" s="93"/>
      <c r="V46" s="3"/>
      <c r="W46" s="3"/>
    </row>
    <row r="47" spans="3:23" x14ac:dyDescent="0.3">
      <c r="G47" s="5"/>
      <c r="H47" s="5"/>
      <c r="I47" s="5"/>
      <c r="J47" s="100"/>
      <c r="K47" s="100"/>
      <c r="L47" s="100"/>
      <c r="M47" s="100"/>
      <c r="N47" s="90"/>
      <c r="O47" s="59"/>
      <c r="P47" s="59"/>
      <c r="Q47" s="59"/>
      <c r="R47" s="59"/>
      <c r="S47" s="59"/>
      <c r="T47" s="59"/>
      <c r="U47" s="93"/>
      <c r="V47" s="3"/>
      <c r="W47" s="3"/>
    </row>
    <row r="48" spans="3:23" x14ac:dyDescent="0.3">
      <c r="G48" s="5"/>
      <c r="H48" s="5"/>
      <c r="I48" s="5"/>
      <c r="J48" s="100"/>
      <c r="K48" s="100"/>
      <c r="L48" s="100"/>
      <c r="M48" s="100"/>
      <c r="N48" s="90"/>
      <c r="O48" s="59"/>
      <c r="P48" s="59"/>
      <c r="Q48" s="59"/>
      <c r="R48" s="59"/>
      <c r="S48" s="59"/>
      <c r="T48" s="59"/>
      <c r="U48" s="93"/>
      <c r="V48" s="3"/>
      <c r="W48" s="3"/>
    </row>
    <row r="49" spans="2:23" x14ac:dyDescent="0.3">
      <c r="G49" s="5"/>
      <c r="H49" s="5"/>
      <c r="I49" s="5"/>
      <c r="J49" s="100"/>
      <c r="K49" s="100"/>
      <c r="L49" s="100"/>
      <c r="M49" s="100"/>
      <c r="N49" s="90"/>
      <c r="O49" s="59"/>
      <c r="P49" s="59"/>
      <c r="Q49" s="59"/>
      <c r="R49" s="59"/>
      <c r="S49" s="59"/>
      <c r="T49" s="59"/>
      <c r="U49" s="93"/>
      <c r="V49" s="3"/>
      <c r="W49" s="3"/>
    </row>
    <row r="50" spans="2:23" x14ac:dyDescent="0.3">
      <c r="G50" s="5"/>
      <c r="H50" s="5"/>
      <c r="I50" s="5"/>
      <c r="J50" s="100"/>
      <c r="K50" s="100"/>
      <c r="L50" s="100"/>
      <c r="M50" s="100"/>
      <c r="N50" s="90"/>
      <c r="O50" s="59"/>
      <c r="P50" s="59"/>
      <c r="Q50" s="59"/>
      <c r="R50" s="59"/>
      <c r="S50" s="59"/>
      <c r="T50" s="59"/>
      <c r="U50" s="93"/>
      <c r="V50" s="3"/>
      <c r="W50" s="3"/>
    </row>
    <row r="51" spans="2:23" x14ac:dyDescent="0.3"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95"/>
      <c r="V51" s="65"/>
      <c r="W51" s="65"/>
    </row>
    <row r="53" spans="2:23" x14ac:dyDescent="0.3">
      <c r="B53" s="91"/>
      <c r="C53" s="90"/>
      <c r="D53" s="90"/>
      <c r="M53" s="59"/>
      <c r="N53" s="59"/>
      <c r="O53" s="59"/>
    </row>
    <row r="54" spans="2:23" x14ac:dyDescent="0.3">
      <c r="B54" s="91"/>
      <c r="C54" s="90"/>
      <c r="D54" s="90"/>
      <c r="M54" s="59"/>
      <c r="N54" s="59"/>
      <c r="O54" s="59"/>
    </row>
    <row r="55" spans="2:23" x14ac:dyDescent="0.3">
      <c r="B55" s="91"/>
      <c r="C55" s="90"/>
      <c r="D55" s="90"/>
      <c r="M55" s="59"/>
      <c r="N55" s="59"/>
      <c r="O55" s="59"/>
    </row>
    <row r="56" spans="2:23" x14ac:dyDescent="0.3">
      <c r="M56" s="59"/>
      <c r="N56" s="59"/>
      <c r="O56" s="59"/>
    </row>
  </sheetData>
  <mergeCells count="1">
    <mergeCell ref="N2:N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"/>
  <sheetViews>
    <sheetView workbookViewId="0">
      <selection activeCell="K7" sqref="K7:K8"/>
    </sheetView>
  </sheetViews>
  <sheetFormatPr defaultRowHeight="14.4" x14ac:dyDescent="0.3"/>
  <cols>
    <col min="1" max="1" width="6.88671875" bestFit="1" customWidth="1"/>
    <col min="2" max="2" width="28" bestFit="1" customWidth="1"/>
    <col min="3" max="3" width="14.44140625" bestFit="1" customWidth="1"/>
    <col min="4" max="5" width="14.44140625" customWidth="1"/>
    <col min="6" max="6" width="4.6640625" bestFit="1" customWidth="1"/>
    <col min="7" max="7" width="8.5546875" bestFit="1" customWidth="1"/>
    <col min="8" max="8" width="11.6640625" bestFit="1" customWidth="1"/>
    <col min="9" max="9" width="19.33203125" bestFit="1" customWidth="1"/>
    <col min="10" max="11" width="19.33203125" customWidth="1"/>
    <col min="12" max="12" width="50" customWidth="1"/>
    <col min="13" max="13" width="25.33203125" customWidth="1"/>
  </cols>
  <sheetData>
    <row r="1" spans="1:13" x14ac:dyDescent="0.3">
      <c r="A1" s="9" t="s">
        <v>1</v>
      </c>
      <c r="B1" s="9" t="s">
        <v>2</v>
      </c>
      <c r="C1" s="9" t="s">
        <v>3</v>
      </c>
      <c r="D1" s="9" t="s">
        <v>194</v>
      </c>
      <c r="E1" s="9" t="s">
        <v>195</v>
      </c>
      <c r="F1" s="9" t="s">
        <v>5</v>
      </c>
      <c r="G1" s="9" t="s">
        <v>61</v>
      </c>
      <c r="H1" s="9" t="s">
        <v>62</v>
      </c>
      <c r="I1" s="9" t="s">
        <v>9</v>
      </c>
      <c r="J1" s="9" t="s">
        <v>63</v>
      </c>
      <c r="K1" s="9" t="s">
        <v>196</v>
      </c>
      <c r="L1" s="9" t="s">
        <v>65</v>
      </c>
      <c r="M1" s="9" t="s">
        <v>15</v>
      </c>
    </row>
    <row r="2" spans="1:13" x14ac:dyDescent="0.3">
      <c r="A2" s="7">
        <v>1</v>
      </c>
      <c r="B2" s="27" t="s">
        <v>197</v>
      </c>
      <c r="C2" s="7"/>
      <c r="D2" s="7"/>
      <c r="E2" s="58"/>
      <c r="F2" s="105">
        <v>4</v>
      </c>
      <c r="G2" s="105">
        <v>8</v>
      </c>
      <c r="H2" s="105">
        <v>32</v>
      </c>
      <c r="I2" s="12" t="s">
        <v>17</v>
      </c>
      <c r="J2" s="12"/>
      <c r="K2" s="12"/>
      <c r="L2" s="15" t="s">
        <v>66</v>
      </c>
      <c r="M2" s="19"/>
    </row>
    <row r="3" spans="1:13" x14ac:dyDescent="0.3">
      <c r="A3" s="7">
        <v>2</v>
      </c>
      <c r="B3" s="27" t="s">
        <v>198</v>
      </c>
      <c r="C3" s="7"/>
      <c r="D3" s="7"/>
      <c r="E3" s="7"/>
      <c r="F3" s="7">
        <v>4</v>
      </c>
      <c r="G3" s="7">
        <v>16</v>
      </c>
      <c r="H3" s="7">
        <v>4573</v>
      </c>
      <c r="I3" s="12" t="s">
        <v>33</v>
      </c>
      <c r="J3" s="12"/>
      <c r="K3" s="12"/>
      <c r="L3" s="32" t="s">
        <v>199</v>
      </c>
      <c r="M3" s="19"/>
    </row>
    <row r="4" spans="1:13" x14ac:dyDescent="0.3">
      <c r="C4" s="10" t="s">
        <v>57</v>
      </c>
      <c r="D4" s="10"/>
      <c r="E4" s="10"/>
      <c r="F4" s="10">
        <f>SUM(F2:F3)</f>
        <v>8</v>
      </c>
      <c r="G4" s="10">
        <f>SUM(G2:G3)</f>
        <v>24</v>
      </c>
      <c r="H4" s="10">
        <f>SUM(H2:H3)</f>
        <v>4605</v>
      </c>
      <c r="K4">
        <f>SUM(K2:K3)</f>
        <v>0</v>
      </c>
    </row>
    <row r="6" spans="1:13" x14ac:dyDescent="0.3">
      <c r="J6" s="26" t="s">
        <v>58</v>
      </c>
      <c r="K6" s="29">
        <f>K4</f>
        <v>0</v>
      </c>
    </row>
    <row r="7" spans="1:13" x14ac:dyDescent="0.3">
      <c r="J7" s="26" t="s">
        <v>59</v>
      </c>
      <c r="K7" s="29"/>
    </row>
    <row r="8" spans="1:13" x14ac:dyDescent="0.3">
      <c r="J8" s="26" t="s">
        <v>57</v>
      </c>
      <c r="K8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workbookViewId="0">
      <pane xSplit="2" topLeftCell="C1" activePane="topRight" state="frozen"/>
      <selection pane="topRight" activeCell="J29" sqref="J29"/>
    </sheetView>
  </sheetViews>
  <sheetFormatPr defaultRowHeight="14.4" x14ac:dyDescent="0.3"/>
  <cols>
    <col min="1" max="1" width="6.88671875" bestFit="1" customWidth="1"/>
    <col min="2" max="2" width="9.88671875" bestFit="1" customWidth="1"/>
    <col min="3" max="3" width="12.33203125" bestFit="1" customWidth="1"/>
    <col min="4" max="4" width="15" customWidth="1"/>
    <col min="5" max="5" width="15.33203125" bestFit="1" customWidth="1"/>
    <col min="6" max="6" width="19.33203125" bestFit="1" customWidth="1"/>
    <col min="7" max="7" width="4.88671875" bestFit="1" customWidth="1"/>
    <col min="8" max="8" width="13.5546875" bestFit="1" customWidth="1"/>
    <col min="9" max="9" width="12.109375" bestFit="1" customWidth="1"/>
    <col min="10" max="10" width="24.5546875" bestFit="1" customWidth="1"/>
    <col min="11" max="11" width="10.6640625" bestFit="1" customWidth="1"/>
    <col min="12" max="12" width="8.88671875" bestFit="1" customWidth="1"/>
    <col min="13" max="13" width="11.6640625" bestFit="1" customWidth="1"/>
    <col min="14" max="15" width="24.44140625" bestFit="1" customWidth="1"/>
    <col min="16" max="16" width="15" bestFit="1" customWidth="1"/>
  </cols>
  <sheetData>
    <row r="1" spans="1:16" x14ac:dyDescent="0.3">
      <c r="A1" s="8" t="s">
        <v>1</v>
      </c>
      <c r="B1" s="8" t="s">
        <v>2</v>
      </c>
      <c r="C1" s="8" t="s">
        <v>75</v>
      </c>
      <c r="D1" s="8" t="s">
        <v>194</v>
      </c>
      <c r="E1" s="8" t="s">
        <v>200</v>
      </c>
      <c r="F1" s="8" t="s">
        <v>201</v>
      </c>
      <c r="G1" s="8" t="s">
        <v>5</v>
      </c>
      <c r="H1" s="8" t="s">
        <v>78</v>
      </c>
      <c r="I1" s="8" t="s">
        <v>7</v>
      </c>
      <c r="J1" s="8" t="s">
        <v>79</v>
      </c>
      <c r="K1" s="9" t="s">
        <v>9</v>
      </c>
      <c r="L1" s="9" t="s">
        <v>202</v>
      </c>
      <c r="M1" s="9" t="s">
        <v>203</v>
      </c>
      <c r="N1" s="9" t="s">
        <v>12</v>
      </c>
      <c r="O1" s="9" t="s">
        <v>13</v>
      </c>
      <c r="P1" s="9" t="s">
        <v>15</v>
      </c>
    </row>
    <row r="2" spans="1:16" s="35" customFormat="1" x14ac:dyDescent="0.3">
      <c r="A2" s="49">
        <v>1</v>
      </c>
      <c r="B2" s="49"/>
      <c r="C2" s="49"/>
      <c r="D2" s="49"/>
      <c r="E2" s="49"/>
      <c r="F2" s="49"/>
      <c r="G2" s="49">
        <v>4</v>
      </c>
      <c r="H2" s="49">
        <v>8</v>
      </c>
      <c r="I2" s="49">
        <v>32</v>
      </c>
      <c r="J2" s="50" t="s">
        <v>204</v>
      </c>
      <c r="K2" s="51" t="s">
        <v>17</v>
      </c>
      <c r="L2" s="72"/>
      <c r="M2" s="72"/>
      <c r="N2" s="105" t="s">
        <v>18</v>
      </c>
      <c r="O2" s="105"/>
      <c r="P2" s="47"/>
    </row>
    <row r="3" spans="1:16" s="35" customFormat="1" x14ac:dyDescent="0.3">
      <c r="A3" s="49">
        <v>2</v>
      </c>
      <c r="B3" s="52"/>
      <c r="C3" s="49"/>
      <c r="D3" s="49"/>
      <c r="E3" s="49"/>
      <c r="F3" s="49"/>
      <c r="G3" s="49">
        <v>2</v>
      </c>
      <c r="H3" s="49">
        <v>4</v>
      </c>
      <c r="I3" s="49">
        <v>149</v>
      </c>
      <c r="J3" s="50" t="s">
        <v>20</v>
      </c>
      <c r="K3" s="51" t="s">
        <v>17</v>
      </c>
      <c r="L3" s="72"/>
      <c r="M3" s="72"/>
      <c r="N3" s="36" t="s">
        <v>21</v>
      </c>
      <c r="O3" s="36"/>
      <c r="P3" s="34"/>
    </row>
    <row r="4" spans="1:16" x14ac:dyDescent="0.3">
      <c r="A4" s="12">
        <v>3</v>
      </c>
      <c r="B4" s="12"/>
      <c r="C4" s="12"/>
      <c r="D4" s="12"/>
      <c r="E4" s="49"/>
      <c r="F4" s="49"/>
      <c r="G4" s="12">
        <v>8</v>
      </c>
      <c r="H4" s="12">
        <v>32</v>
      </c>
      <c r="I4" s="12">
        <v>350</v>
      </c>
      <c r="J4" s="11" t="s">
        <v>67</v>
      </c>
      <c r="K4" s="51" t="s">
        <v>181</v>
      </c>
      <c r="L4" s="72"/>
      <c r="M4" s="72"/>
      <c r="N4" s="7">
        <v>11.5</v>
      </c>
      <c r="O4" s="7"/>
      <c r="P4" s="20"/>
    </row>
    <row r="5" spans="1:16" x14ac:dyDescent="0.3">
      <c r="A5" s="12">
        <v>4</v>
      </c>
      <c r="B5" s="12"/>
      <c r="C5" s="12"/>
      <c r="D5" s="12"/>
      <c r="E5" s="49"/>
      <c r="F5" s="49"/>
      <c r="G5" s="12">
        <v>4</v>
      </c>
      <c r="H5" s="12">
        <v>8</v>
      </c>
      <c r="I5" s="12">
        <v>250</v>
      </c>
      <c r="J5" s="11" t="s">
        <v>25</v>
      </c>
      <c r="K5" s="51" t="s">
        <v>17</v>
      </c>
      <c r="L5" s="72"/>
      <c r="M5" s="72"/>
      <c r="N5" s="7" t="s">
        <v>26</v>
      </c>
      <c r="O5" s="7"/>
      <c r="P5" s="24"/>
    </row>
    <row r="6" spans="1:16" x14ac:dyDescent="0.3">
      <c r="A6" s="49">
        <v>5</v>
      </c>
      <c r="B6" s="12"/>
      <c r="C6" s="12"/>
      <c r="D6" s="12"/>
      <c r="E6" s="49"/>
      <c r="F6" s="49"/>
      <c r="G6" s="12">
        <v>2</v>
      </c>
      <c r="H6" s="12">
        <v>16</v>
      </c>
      <c r="I6" s="12">
        <v>90</v>
      </c>
      <c r="J6" s="11" t="s">
        <v>205</v>
      </c>
      <c r="K6" s="51" t="s">
        <v>31</v>
      </c>
      <c r="L6" s="72"/>
      <c r="M6" s="72"/>
      <c r="N6" s="13" t="s">
        <v>83</v>
      </c>
      <c r="O6" s="13" t="s">
        <v>83</v>
      </c>
      <c r="P6" s="19"/>
    </row>
    <row r="7" spans="1:16" x14ac:dyDescent="0.3">
      <c r="A7" s="49">
        <v>6</v>
      </c>
      <c r="B7" s="12"/>
      <c r="C7" s="12"/>
      <c r="D7" s="12"/>
      <c r="E7" s="49"/>
      <c r="F7" s="49"/>
      <c r="G7" s="12">
        <v>2</v>
      </c>
      <c r="H7" s="12">
        <v>16</v>
      </c>
      <c r="I7" s="12">
        <v>90</v>
      </c>
      <c r="J7" s="11" t="s">
        <v>205</v>
      </c>
      <c r="K7" s="51" t="s">
        <v>31</v>
      </c>
      <c r="L7" s="72"/>
      <c r="M7" s="72"/>
      <c r="N7" s="13" t="s">
        <v>83</v>
      </c>
      <c r="O7" s="13" t="s">
        <v>83</v>
      </c>
      <c r="P7" s="19"/>
    </row>
    <row r="8" spans="1:16" x14ac:dyDescent="0.3">
      <c r="A8" s="12">
        <v>7</v>
      </c>
      <c r="B8" s="12"/>
      <c r="C8" s="12"/>
      <c r="D8" s="12"/>
      <c r="E8" s="49"/>
      <c r="F8" s="49"/>
      <c r="G8" s="12">
        <v>4</v>
      </c>
      <c r="H8" s="12">
        <v>16</v>
      </c>
      <c r="I8" s="12">
        <v>140</v>
      </c>
      <c r="J8" s="11" t="s">
        <v>206</v>
      </c>
      <c r="K8" s="51" t="s">
        <v>33</v>
      </c>
      <c r="L8" s="72"/>
      <c r="M8" s="72"/>
      <c r="N8" s="13" t="s">
        <v>83</v>
      </c>
      <c r="O8" s="13" t="s">
        <v>83</v>
      </c>
      <c r="P8" s="19"/>
    </row>
    <row r="9" spans="1:16" x14ac:dyDescent="0.3">
      <c r="A9" s="12">
        <v>8</v>
      </c>
      <c r="B9" s="12"/>
      <c r="C9" s="12"/>
      <c r="D9" s="12"/>
      <c r="E9" s="49"/>
      <c r="F9" s="49"/>
      <c r="G9" s="12" t="s">
        <v>207</v>
      </c>
      <c r="H9" s="12">
        <v>64</v>
      </c>
      <c r="I9" s="12">
        <v>540</v>
      </c>
      <c r="J9" s="11" t="s">
        <v>34</v>
      </c>
      <c r="K9" s="51" t="s">
        <v>35</v>
      </c>
      <c r="L9" s="72"/>
      <c r="M9" s="72"/>
      <c r="N9" s="13" t="s">
        <v>83</v>
      </c>
      <c r="O9" s="13" t="s">
        <v>83</v>
      </c>
      <c r="P9" s="19"/>
    </row>
    <row r="10" spans="1:16" x14ac:dyDescent="0.3">
      <c r="A10" s="49">
        <v>9</v>
      </c>
      <c r="B10" s="12"/>
      <c r="C10" s="12"/>
      <c r="D10" s="12"/>
      <c r="E10" s="49"/>
      <c r="F10" s="49"/>
      <c r="G10" s="12">
        <v>2</v>
      </c>
      <c r="H10" s="12">
        <v>16</v>
      </c>
      <c r="I10" s="12">
        <v>90</v>
      </c>
      <c r="J10" s="11" t="s">
        <v>36</v>
      </c>
      <c r="K10" s="51" t="s">
        <v>31</v>
      </c>
      <c r="L10" s="72"/>
      <c r="M10" s="72"/>
      <c r="N10" s="13" t="s">
        <v>83</v>
      </c>
      <c r="O10" s="13" t="s">
        <v>83</v>
      </c>
      <c r="P10" s="19"/>
    </row>
    <row r="11" spans="1:16" x14ac:dyDescent="0.3">
      <c r="A11" s="49">
        <v>10</v>
      </c>
      <c r="B11" s="12"/>
      <c r="C11" s="12"/>
      <c r="D11" s="12"/>
      <c r="E11" s="49"/>
      <c r="F11" s="49"/>
      <c r="G11" s="12">
        <v>2</v>
      </c>
      <c r="H11" s="12">
        <v>8</v>
      </c>
      <c r="I11" s="12">
        <v>90</v>
      </c>
      <c r="J11" s="11" t="s">
        <v>208</v>
      </c>
      <c r="K11" s="51" t="s">
        <v>38</v>
      </c>
      <c r="L11" s="72"/>
      <c r="M11" s="72"/>
      <c r="N11" s="13" t="s">
        <v>83</v>
      </c>
      <c r="O11" s="13" t="s">
        <v>83</v>
      </c>
      <c r="P11" s="19"/>
    </row>
    <row r="12" spans="1:16" x14ac:dyDescent="0.3">
      <c r="A12" s="12">
        <v>11</v>
      </c>
      <c r="B12" s="12"/>
      <c r="C12" s="12"/>
      <c r="D12" s="12"/>
      <c r="E12" s="49"/>
      <c r="F12" s="49"/>
      <c r="G12" s="12">
        <v>2</v>
      </c>
      <c r="H12" s="12">
        <v>8</v>
      </c>
      <c r="I12" s="12">
        <v>51</v>
      </c>
      <c r="J12" s="11" t="s">
        <v>39</v>
      </c>
      <c r="K12" s="51" t="s">
        <v>38</v>
      </c>
      <c r="L12" s="72"/>
      <c r="M12" s="72"/>
      <c r="N12" s="13" t="s">
        <v>83</v>
      </c>
      <c r="O12" s="13" t="s">
        <v>83</v>
      </c>
      <c r="P12" s="19"/>
    </row>
    <row r="13" spans="1:16" x14ac:dyDescent="0.3">
      <c r="A13" s="12">
        <v>12</v>
      </c>
      <c r="B13" s="12"/>
      <c r="C13" s="12"/>
      <c r="D13" s="12"/>
      <c r="E13" s="49"/>
      <c r="F13" s="49"/>
      <c r="G13" s="12">
        <v>2</v>
      </c>
      <c r="H13" s="12">
        <v>8</v>
      </c>
      <c r="I13" s="12">
        <v>90</v>
      </c>
      <c r="J13" s="11" t="s">
        <v>40</v>
      </c>
      <c r="K13" s="51" t="s">
        <v>38</v>
      </c>
      <c r="L13" s="72"/>
      <c r="M13" s="72"/>
      <c r="N13" s="13" t="s">
        <v>83</v>
      </c>
      <c r="O13" s="13" t="s">
        <v>83</v>
      </c>
      <c r="P13" s="19"/>
    </row>
    <row r="14" spans="1:16" x14ac:dyDescent="0.3">
      <c r="A14" s="49">
        <v>13</v>
      </c>
      <c r="B14" s="12"/>
      <c r="C14" s="12"/>
      <c r="D14" s="12"/>
      <c r="E14" s="49"/>
      <c r="F14" s="49"/>
      <c r="G14" s="12">
        <v>2</v>
      </c>
      <c r="H14" s="12">
        <v>4</v>
      </c>
      <c r="I14" s="12">
        <v>83</v>
      </c>
      <c r="J14" s="11" t="s">
        <v>209</v>
      </c>
      <c r="K14" s="51" t="s">
        <v>210</v>
      </c>
      <c r="L14" s="72"/>
      <c r="M14" s="72"/>
      <c r="N14" s="13" t="s">
        <v>83</v>
      </c>
      <c r="O14" s="13" t="s">
        <v>83</v>
      </c>
      <c r="P14" s="19"/>
    </row>
    <row r="15" spans="1:16" x14ac:dyDescent="0.3">
      <c r="A15" s="49">
        <v>14</v>
      </c>
      <c r="B15" s="12"/>
      <c r="C15" s="12"/>
      <c r="D15" s="12"/>
      <c r="E15" s="49"/>
      <c r="F15" s="49"/>
      <c r="G15" s="12">
        <v>2</v>
      </c>
      <c r="H15" s="12">
        <v>4</v>
      </c>
      <c r="I15" s="12">
        <v>83</v>
      </c>
      <c r="J15" s="11" t="s">
        <v>209</v>
      </c>
      <c r="K15" s="51" t="s">
        <v>210</v>
      </c>
      <c r="L15" s="72"/>
      <c r="M15" s="72"/>
      <c r="N15" s="13" t="s">
        <v>83</v>
      </c>
      <c r="O15" s="13" t="s">
        <v>83</v>
      </c>
      <c r="P15" s="19"/>
    </row>
    <row r="16" spans="1:16" x14ac:dyDescent="0.3">
      <c r="A16" s="12">
        <v>15</v>
      </c>
      <c r="C16" s="12"/>
      <c r="D16" s="12"/>
      <c r="E16" s="49"/>
      <c r="F16" s="49"/>
      <c r="G16" s="12">
        <v>4</v>
      </c>
      <c r="H16" s="12">
        <v>16</v>
      </c>
      <c r="I16" s="12">
        <v>90</v>
      </c>
      <c r="J16" s="11" t="s">
        <v>211</v>
      </c>
      <c r="K16" s="51" t="s">
        <v>33</v>
      </c>
      <c r="L16" s="72"/>
      <c r="M16" s="72"/>
      <c r="N16" s="13" t="s">
        <v>83</v>
      </c>
      <c r="O16" s="13" t="s">
        <v>83</v>
      </c>
      <c r="P16" s="19"/>
    </row>
    <row r="17" spans="1:16" x14ac:dyDescent="0.3">
      <c r="A17" s="12">
        <v>16</v>
      </c>
      <c r="B17" s="12"/>
      <c r="C17" s="12"/>
      <c r="D17" s="12"/>
      <c r="E17" s="49"/>
      <c r="F17" s="49"/>
      <c r="G17" s="12">
        <v>2</v>
      </c>
      <c r="H17" s="12">
        <v>8</v>
      </c>
      <c r="I17" s="12">
        <v>90</v>
      </c>
      <c r="J17" s="11" t="s">
        <v>212</v>
      </c>
      <c r="K17" s="51" t="s">
        <v>38</v>
      </c>
      <c r="L17" s="72"/>
      <c r="M17" s="72"/>
      <c r="N17" s="13" t="s">
        <v>83</v>
      </c>
      <c r="O17" s="13" t="s">
        <v>83</v>
      </c>
      <c r="P17" s="19"/>
    </row>
    <row r="18" spans="1:16" x14ac:dyDescent="0.3">
      <c r="A18" s="49">
        <v>17</v>
      </c>
      <c r="B18" s="12"/>
      <c r="C18" s="12"/>
      <c r="D18" s="12"/>
      <c r="E18" s="49"/>
      <c r="F18" s="49"/>
      <c r="G18" s="12">
        <v>2</v>
      </c>
      <c r="H18" s="12">
        <v>8</v>
      </c>
      <c r="I18" s="12">
        <v>190</v>
      </c>
      <c r="J18" s="11" t="s">
        <v>49</v>
      </c>
      <c r="K18" s="51" t="s">
        <v>38</v>
      </c>
      <c r="L18" s="72"/>
      <c r="M18" s="72"/>
      <c r="N18" s="13" t="s">
        <v>83</v>
      </c>
      <c r="O18" s="13" t="s">
        <v>83</v>
      </c>
      <c r="P18" s="19"/>
    </row>
    <row r="19" spans="1:16" x14ac:dyDescent="0.3">
      <c r="A19" s="12">
        <v>18</v>
      </c>
      <c r="B19" s="12"/>
      <c r="C19" s="12"/>
      <c r="D19" s="12"/>
      <c r="E19" s="56"/>
      <c r="F19" s="49"/>
      <c r="G19" s="12"/>
      <c r="H19" s="12"/>
      <c r="I19" s="12"/>
      <c r="J19" s="12"/>
      <c r="K19" s="12"/>
      <c r="L19" s="12"/>
      <c r="M19" s="12"/>
      <c r="N19" s="12" t="s">
        <v>45</v>
      </c>
      <c r="O19" s="12" t="s">
        <v>45</v>
      </c>
      <c r="P19" s="12" t="s">
        <v>45</v>
      </c>
    </row>
    <row r="20" spans="1:16" x14ac:dyDescent="0.3">
      <c r="A20" s="49">
        <v>19</v>
      </c>
      <c r="B20" s="12"/>
      <c r="C20" s="12"/>
      <c r="D20" s="12"/>
      <c r="E20" s="56"/>
      <c r="F20" s="49"/>
      <c r="G20" s="12"/>
      <c r="H20" s="12"/>
      <c r="I20" s="12"/>
      <c r="J20" s="12"/>
      <c r="K20" s="12"/>
      <c r="L20" s="12"/>
      <c r="M20" s="12"/>
      <c r="N20" s="12" t="s">
        <v>45</v>
      </c>
      <c r="O20" s="12" t="s">
        <v>45</v>
      </c>
      <c r="P20" s="12" t="s">
        <v>45</v>
      </c>
    </row>
    <row r="21" spans="1:16" x14ac:dyDescent="0.3">
      <c r="A21" s="12">
        <v>20</v>
      </c>
      <c r="B21" s="12"/>
      <c r="C21" s="12"/>
      <c r="D21" s="12"/>
      <c r="E21" s="56"/>
      <c r="F21" s="49"/>
      <c r="G21" s="12"/>
      <c r="H21" s="12"/>
      <c r="I21" s="12"/>
      <c r="J21" s="12"/>
      <c r="K21" s="12"/>
      <c r="L21" s="12"/>
      <c r="M21" s="12"/>
      <c r="N21" s="12" t="s">
        <v>45</v>
      </c>
      <c r="O21" s="12" t="s">
        <v>45</v>
      </c>
      <c r="P21" s="12" t="s">
        <v>45</v>
      </c>
    </row>
    <row r="22" spans="1:16" x14ac:dyDescent="0.3">
      <c r="A22" s="49">
        <v>21</v>
      </c>
      <c r="B22" s="12"/>
      <c r="C22" s="12"/>
      <c r="D22" s="12"/>
      <c r="E22" s="56"/>
      <c r="F22" s="49"/>
      <c r="G22" s="12"/>
      <c r="H22" s="12"/>
      <c r="I22" s="12"/>
      <c r="J22" s="12"/>
      <c r="K22" s="12"/>
      <c r="L22" s="12"/>
      <c r="M22" s="12"/>
      <c r="N22" s="12" t="s">
        <v>45</v>
      </c>
      <c r="O22" s="12" t="s">
        <v>45</v>
      </c>
      <c r="P22" s="12" t="s">
        <v>45</v>
      </c>
    </row>
    <row r="23" spans="1:16" x14ac:dyDescent="0.3">
      <c r="A23" s="12">
        <v>22</v>
      </c>
      <c r="B23" s="12"/>
      <c r="C23" s="12"/>
      <c r="D23" s="12"/>
      <c r="E23" s="56"/>
      <c r="F23" s="49"/>
      <c r="G23" s="12"/>
      <c r="H23" s="12"/>
      <c r="I23" s="12"/>
      <c r="J23" s="12"/>
      <c r="K23" s="12"/>
      <c r="L23" s="12"/>
      <c r="M23" s="12"/>
      <c r="N23" s="12" t="s">
        <v>45</v>
      </c>
      <c r="O23" s="12" t="s">
        <v>45</v>
      </c>
      <c r="P23" s="12" t="s">
        <v>45</v>
      </c>
    </row>
    <row r="24" spans="1:16" x14ac:dyDescent="0.3">
      <c r="A24" s="49">
        <v>23</v>
      </c>
      <c r="B24" s="12"/>
      <c r="C24" s="12"/>
      <c r="D24" s="12"/>
      <c r="E24" s="56"/>
      <c r="F24" s="49"/>
      <c r="G24" s="12"/>
      <c r="H24" s="12"/>
      <c r="I24" s="12"/>
      <c r="J24" s="12"/>
      <c r="K24" s="12"/>
      <c r="L24" s="12"/>
      <c r="M24" s="12"/>
      <c r="N24" s="12" t="s">
        <v>45</v>
      </c>
      <c r="O24" s="12" t="s">
        <v>45</v>
      </c>
      <c r="P24" s="12" t="s">
        <v>45</v>
      </c>
    </row>
    <row r="25" spans="1:16" ht="15" thickBot="1" x14ac:dyDescent="0.35">
      <c r="A25" s="12">
        <v>24</v>
      </c>
      <c r="B25" s="12"/>
      <c r="C25" s="12"/>
      <c r="D25" s="12"/>
      <c r="E25" s="57"/>
      <c r="F25" s="49"/>
      <c r="G25" s="12"/>
      <c r="H25" s="12"/>
      <c r="I25" s="12"/>
      <c r="J25" s="12"/>
      <c r="K25" s="12"/>
      <c r="L25" s="12"/>
      <c r="M25" s="12"/>
      <c r="N25" s="12" t="s">
        <v>45</v>
      </c>
      <c r="O25" s="12" t="s">
        <v>45</v>
      </c>
      <c r="P25" s="12" t="s">
        <v>45</v>
      </c>
    </row>
    <row r="26" spans="1:16" x14ac:dyDescent="0.3">
      <c r="A26" s="67"/>
      <c r="B26" s="67"/>
      <c r="C26" s="12"/>
      <c r="D26" s="12"/>
      <c r="E26" s="68"/>
      <c r="F26" s="49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">
      <c r="B27" s="67"/>
      <c r="I27">
        <f>SUM(I2:I26)</f>
        <v>2498</v>
      </c>
      <c r="M27">
        <f>SUM(M2:M26)</f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I40"/>
  <sheetViews>
    <sheetView workbookViewId="0">
      <selection activeCell="E7" sqref="E7"/>
    </sheetView>
  </sheetViews>
  <sheetFormatPr defaultRowHeight="14.4" x14ac:dyDescent="0.3"/>
  <cols>
    <col min="2" max="2" width="44.6640625" bestFit="1" customWidth="1"/>
    <col min="3" max="3" width="46" bestFit="1" customWidth="1"/>
    <col min="4" max="5" width="18.6640625" bestFit="1" customWidth="1"/>
    <col min="6" max="6" width="26.33203125" bestFit="1" customWidth="1"/>
    <col min="7" max="7" width="17.5546875" bestFit="1" customWidth="1"/>
    <col min="8" max="8" width="35.88671875" bestFit="1" customWidth="1"/>
  </cols>
  <sheetData>
    <row r="4" spans="2:8" x14ac:dyDescent="0.3">
      <c r="B4" s="75" t="s">
        <v>213</v>
      </c>
      <c r="C4" s="26" t="s">
        <v>214</v>
      </c>
      <c r="D4" s="88"/>
      <c r="E4" s="88"/>
      <c r="F4" s="88"/>
      <c r="G4" s="88"/>
      <c r="H4" s="88"/>
    </row>
    <row r="5" spans="2:8" x14ac:dyDescent="0.3">
      <c r="B5" s="22" t="s">
        <v>215</v>
      </c>
      <c r="C5" s="20" t="s">
        <v>216</v>
      </c>
      <c r="D5" s="106"/>
      <c r="E5" s="106"/>
      <c r="F5" s="106"/>
      <c r="G5" s="59"/>
      <c r="H5" s="59"/>
    </row>
    <row r="6" spans="2:8" x14ac:dyDescent="0.3">
      <c r="B6" s="22" t="s">
        <v>217</v>
      </c>
      <c r="C6" s="3" t="s">
        <v>45</v>
      </c>
      <c r="D6" s="106"/>
      <c r="E6" s="106"/>
      <c r="F6" s="106"/>
      <c r="G6" s="59"/>
      <c r="H6" s="59"/>
    </row>
    <row r="7" spans="2:8" x14ac:dyDescent="0.3">
      <c r="B7" s="22" t="s">
        <v>218</v>
      </c>
      <c r="C7" s="3" t="s">
        <v>45</v>
      </c>
      <c r="D7" s="106"/>
      <c r="E7" s="106"/>
      <c r="F7" s="106"/>
      <c r="G7" s="59"/>
      <c r="H7" s="59"/>
    </row>
    <row r="8" spans="2:8" x14ac:dyDescent="0.3">
      <c r="B8" s="76" t="s">
        <v>219</v>
      </c>
      <c r="C8" s="21" t="s">
        <v>45</v>
      </c>
      <c r="D8" s="106"/>
      <c r="E8" s="106"/>
      <c r="F8" s="106"/>
      <c r="G8" s="59"/>
      <c r="H8" s="59"/>
    </row>
    <row r="9" spans="2:8" x14ac:dyDescent="0.3">
      <c r="B9" s="22" t="s">
        <v>220</v>
      </c>
      <c r="C9" s="20" t="s">
        <v>216</v>
      </c>
      <c r="D9" s="106"/>
      <c r="E9" s="106"/>
      <c r="F9" s="106"/>
      <c r="G9" s="106"/>
      <c r="H9" s="59"/>
    </row>
    <row r="10" spans="2:8" x14ac:dyDescent="0.3">
      <c r="B10" s="22" t="s">
        <v>221</v>
      </c>
      <c r="C10" s="3" t="s">
        <v>222</v>
      </c>
      <c r="D10" s="106"/>
      <c r="E10" s="106"/>
      <c r="F10" s="106"/>
      <c r="G10" s="106"/>
      <c r="H10" s="106"/>
    </row>
    <row r="11" spans="2:8" x14ac:dyDescent="0.3">
      <c r="B11" s="22" t="s">
        <v>223</v>
      </c>
      <c r="C11" s="20" t="s">
        <v>45</v>
      </c>
      <c r="D11" s="106"/>
      <c r="E11" s="106"/>
      <c r="F11" s="106"/>
      <c r="G11" s="106"/>
      <c r="H11" s="59"/>
    </row>
    <row r="12" spans="2:8" x14ac:dyDescent="0.3">
      <c r="B12" s="22" t="s">
        <v>224</v>
      </c>
      <c r="C12" s="20" t="s">
        <v>222</v>
      </c>
      <c r="D12" s="106"/>
      <c r="E12" s="106"/>
      <c r="F12" s="106"/>
      <c r="G12" s="106"/>
      <c r="H12" s="106"/>
    </row>
    <row r="13" spans="2:8" x14ac:dyDescent="0.3">
      <c r="B13" s="22" t="s">
        <v>225</v>
      </c>
      <c r="C13" s="3" t="s">
        <v>222</v>
      </c>
      <c r="D13" s="106"/>
      <c r="E13" s="106"/>
      <c r="F13" s="106"/>
      <c r="G13" s="106"/>
      <c r="H13" s="106"/>
    </row>
    <row r="14" spans="2:8" x14ac:dyDescent="0.3">
      <c r="B14" s="22" t="s">
        <v>226</v>
      </c>
      <c r="C14" s="3" t="s">
        <v>45</v>
      </c>
      <c r="D14" s="106"/>
      <c r="E14" s="106"/>
      <c r="F14" s="59"/>
      <c r="G14" s="106"/>
      <c r="H14" s="106"/>
    </row>
    <row r="15" spans="2:8" x14ac:dyDescent="0.3">
      <c r="B15" s="22" t="s">
        <v>227</v>
      </c>
      <c r="C15" s="3" t="s">
        <v>45</v>
      </c>
      <c r="D15" s="59"/>
      <c r="E15" s="59"/>
      <c r="F15" s="59"/>
      <c r="G15" s="106"/>
      <c r="H15" s="59"/>
    </row>
    <row r="16" spans="2:8" x14ac:dyDescent="0.3">
      <c r="B16" s="22" t="s">
        <v>228</v>
      </c>
      <c r="C16" s="20" t="s">
        <v>216</v>
      </c>
      <c r="D16" s="106"/>
      <c r="E16" s="106"/>
      <c r="F16" s="106"/>
      <c r="G16" s="106"/>
      <c r="H16" s="106"/>
    </row>
    <row r="17" spans="2:8" x14ac:dyDescent="0.3">
      <c r="B17" s="22" t="s">
        <v>30</v>
      </c>
      <c r="C17" s="3" t="s">
        <v>45</v>
      </c>
      <c r="D17" s="59"/>
      <c r="E17" s="59"/>
      <c r="F17" s="59"/>
      <c r="G17" s="106"/>
      <c r="H17" s="59"/>
    </row>
    <row r="18" spans="2:8" x14ac:dyDescent="0.3">
      <c r="B18" s="22" t="s">
        <v>229</v>
      </c>
      <c r="C18" s="20" t="s">
        <v>216</v>
      </c>
      <c r="D18" s="106"/>
      <c r="E18" s="106"/>
      <c r="F18" s="59"/>
      <c r="G18" s="106"/>
      <c r="H18" s="106"/>
    </row>
    <row r="19" spans="2:8" x14ac:dyDescent="0.3">
      <c r="B19" s="22" t="s">
        <v>230</v>
      </c>
      <c r="C19" s="20" t="s">
        <v>216</v>
      </c>
      <c r="D19" s="59"/>
      <c r="E19" s="59"/>
      <c r="F19" s="59"/>
      <c r="G19" s="106"/>
      <c r="H19" s="106"/>
    </row>
    <row r="20" spans="2:8" x14ac:dyDescent="0.3">
      <c r="B20" s="22" t="s">
        <v>231</v>
      </c>
      <c r="C20" s="2" t="s">
        <v>45</v>
      </c>
      <c r="D20" s="106"/>
    </row>
    <row r="23" spans="2:8" x14ac:dyDescent="0.3">
      <c r="B23" s="75" t="s">
        <v>213</v>
      </c>
      <c r="C23" s="26" t="s">
        <v>232</v>
      </c>
      <c r="D23" s="88"/>
      <c r="E23" s="88"/>
      <c r="F23" s="88"/>
      <c r="G23" s="88"/>
      <c r="H23" s="101"/>
    </row>
    <row r="24" spans="2:8" x14ac:dyDescent="0.3">
      <c r="B24" s="22" t="s">
        <v>215</v>
      </c>
      <c r="C24" s="20" t="s">
        <v>233</v>
      </c>
      <c r="D24" s="110"/>
      <c r="E24" s="110"/>
      <c r="F24" s="110"/>
      <c r="G24" s="59"/>
      <c r="H24" s="102"/>
    </row>
    <row r="25" spans="2:8" x14ac:dyDescent="0.3">
      <c r="B25" s="22" t="s">
        <v>217</v>
      </c>
      <c r="C25" s="3" t="s">
        <v>45</v>
      </c>
      <c r="D25" s="110"/>
      <c r="E25" s="110"/>
      <c r="F25" s="110"/>
      <c r="G25" s="59"/>
      <c r="H25" s="102"/>
    </row>
    <row r="26" spans="2:8" x14ac:dyDescent="0.3">
      <c r="B26" s="22" t="s">
        <v>218</v>
      </c>
      <c r="C26" s="3" t="s">
        <v>45</v>
      </c>
      <c r="D26" s="110"/>
      <c r="E26" s="110"/>
      <c r="F26" s="110"/>
      <c r="G26" s="59"/>
      <c r="H26" s="102"/>
    </row>
    <row r="27" spans="2:8" x14ac:dyDescent="0.3">
      <c r="B27" s="76" t="s">
        <v>219</v>
      </c>
      <c r="C27" s="21" t="s">
        <v>234</v>
      </c>
      <c r="D27" s="110"/>
      <c r="E27" s="110"/>
      <c r="F27" s="106"/>
      <c r="G27" s="59"/>
      <c r="H27" s="102"/>
    </row>
    <row r="28" spans="2:8" x14ac:dyDescent="0.3">
      <c r="B28" s="22" t="s">
        <v>220</v>
      </c>
      <c r="C28" s="20" t="s">
        <v>233</v>
      </c>
      <c r="D28" s="110"/>
      <c r="E28" s="110"/>
      <c r="F28" s="110"/>
      <c r="G28" s="59"/>
      <c r="H28" s="102"/>
    </row>
    <row r="29" spans="2:8" x14ac:dyDescent="0.3">
      <c r="B29" s="22" t="s">
        <v>221</v>
      </c>
      <c r="C29" s="20" t="s">
        <v>235</v>
      </c>
      <c r="D29" s="110"/>
      <c r="E29" s="110"/>
      <c r="F29" s="106"/>
      <c r="G29" s="59"/>
      <c r="H29" s="103"/>
    </row>
    <row r="30" spans="2:8" x14ac:dyDescent="0.3">
      <c r="B30" s="22" t="s">
        <v>223</v>
      </c>
      <c r="C30" s="20" t="s">
        <v>233</v>
      </c>
      <c r="D30" s="110"/>
      <c r="E30" s="110"/>
      <c r="F30" s="110"/>
      <c r="G30" s="59"/>
      <c r="H30" s="102"/>
    </row>
    <row r="31" spans="2:8" x14ac:dyDescent="0.3">
      <c r="B31" s="22" t="s">
        <v>224</v>
      </c>
      <c r="C31" s="20" t="s">
        <v>236</v>
      </c>
      <c r="D31" s="110"/>
      <c r="E31" s="110"/>
      <c r="F31" s="106"/>
      <c r="G31" s="59"/>
      <c r="H31" s="103"/>
    </row>
    <row r="32" spans="2:8" x14ac:dyDescent="0.3">
      <c r="B32" s="22" t="s">
        <v>225</v>
      </c>
      <c r="C32" s="20" t="s">
        <v>236</v>
      </c>
      <c r="D32" s="110"/>
      <c r="E32" s="110"/>
      <c r="F32" s="106"/>
      <c r="G32" s="59"/>
      <c r="H32" s="103"/>
    </row>
    <row r="33" spans="2:9" x14ac:dyDescent="0.3">
      <c r="B33" s="22" t="s">
        <v>226</v>
      </c>
      <c r="C33" s="3" t="s">
        <v>45</v>
      </c>
      <c r="D33" s="110"/>
      <c r="E33" s="110"/>
      <c r="F33" s="59"/>
      <c r="G33" s="106"/>
      <c r="H33" s="103"/>
      <c r="I33" s="77"/>
    </row>
    <row r="34" spans="2:9" x14ac:dyDescent="0.3">
      <c r="B34" s="22" t="s">
        <v>227</v>
      </c>
      <c r="C34" s="3" t="s">
        <v>45</v>
      </c>
      <c r="D34" s="59"/>
      <c r="E34" s="59"/>
      <c r="F34" s="59"/>
      <c r="G34" s="106"/>
      <c r="H34" s="102"/>
    </row>
    <row r="35" spans="2:9" x14ac:dyDescent="0.3">
      <c r="B35" s="22" t="s">
        <v>228</v>
      </c>
      <c r="C35" s="20" t="s">
        <v>234</v>
      </c>
      <c r="D35" s="110"/>
      <c r="E35" s="110"/>
      <c r="F35" s="106"/>
      <c r="G35" s="106"/>
      <c r="H35" s="103"/>
    </row>
    <row r="36" spans="2:9" x14ac:dyDescent="0.3">
      <c r="B36" s="22" t="s">
        <v>30</v>
      </c>
      <c r="C36" s="3" t="s">
        <v>45</v>
      </c>
      <c r="D36" s="59"/>
      <c r="E36" s="59"/>
      <c r="F36" s="59"/>
      <c r="G36" s="106"/>
      <c r="H36" s="102"/>
    </row>
    <row r="37" spans="2:9" x14ac:dyDescent="0.3">
      <c r="B37" s="22" t="s">
        <v>229</v>
      </c>
      <c r="C37" s="20" t="s">
        <v>234</v>
      </c>
      <c r="D37" s="106"/>
      <c r="E37" s="106"/>
      <c r="F37" s="59"/>
      <c r="G37" s="106"/>
      <c r="H37" s="103"/>
    </row>
    <row r="38" spans="2:9" x14ac:dyDescent="0.3">
      <c r="B38" s="22" t="s">
        <v>230</v>
      </c>
      <c r="C38" s="20" t="s">
        <v>234</v>
      </c>
      <c r="D38" s="59"/>
      <c r="E38" s="59"/>
      <c r="F38" s="59"/>
      <c r="G38" s="106"/>
      <c r="H38" s="103"/>
    </row>
    <row r="39" spans="2:9" x14ac:dyDescent="0.3">
      <c r="B39" s="22" t="s">
        <v>231</v>
      </c>
      <c r="C39" s="3" t="s">
        <v>45</v>
      </c>
      <c r="D39" s="106"/>
      <c r="H39" s="80"/>
    </row>
    <row r="40" spans="2:9" x14ac:dyDescent="0.3">
      <c r="B40" s="22" t="s">
        <v>237</v>
      </c>
      <c r="C40" s="3"/>
      <c r="D40" s="106"/>
      <c r="H40" s="80"/>
    </row>
  </sheetData>
  <mergeCells count="11">
    <mergeCell ref="D29:E29"/>
    <mergeCell ref="D24:F24"/>
    <mergeCell ref="D25:F25"/>
    <mergeCell ref="D26:F26"/>
    <mergeCell ref="D27:E27"/>
    <mergeCell ref="D28:F28"/>
    <mergeCell ref="D30:F30"/>
    <mergeCell ref="D31:E31"/>
    <mergeCell ref="D32:E32"/>
    <mergeCell ref="D33:E33"/>
    <mergeCell ref="D35:E3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10CD2D08A194428A19EA10EC334733" ma:contentTypeVersion="15" ma:contentTypeDescription="Create a new document." ma:contentTypeScope="" ma:versionID="ea3cf796cefcc25358e667b72ac43f94">
  <xsd:schema xmlns:xsd="http://www.w3.org/2001/XMLSchema" xmlns:xs="http://www.w3.org/2001/XMLSchema" xmlns:p="http://schemas.microsoft.com/office/2006/metadata/properties" xmlns:ns2="6b968145-c3f1-41eb-a395-1e34bee79e2d" xmlns:ns3="2ba9052a-6cb2-49c4-a582-c695e6b0ee29" targetNamespace="http://schemas.microsoft.com/office/2006/metadata/properties" ma:root="true" ma:fieldsID="fe2eca1f6c4e0dc9a06c07d662cdfa29" ns2:_="" ns3:_="">
    <xsd:import namespace="6b968145-c3f1-41eb-a395-1e34bee79e2d"/>
    <xsd:import namespace="2ba9052a-6cb2-49c4-a582-c695e6b0ee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68145-c3f1-41eb-a395-1e34bee79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fcbdec-51f1-4b63-84c9-97478d3c195e}" ma:internalName="TaxCatchAll" ma:showField="CatchAllData" ma:web="6b968145-c3f1-41eb-a395-1e34bee79e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9052a-6cb2-49c4-a582-c695e6b0e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398038f-a3c8-4a80-ba33-074b2a4da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968145-c3f1-41eb-a395-1e34bee79e2d">
      <UserInfo>
        <DisplayName/>
        <AccountId xsi:nil="true"/>
        <AccountType/>
      </UserInfo>
    </SharedWithUsers>
    <TaxCatchAll xmlns="6b968145-c3f1-41eb-a395-1e34bee79e2d" xsi:nil="true"/>
    <lcf76f155ced4ddcb4097134ff3c332f xmlns="2ba9052a-6cb2-49c4-a582-c695e6b0ee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D6E3B-9124-4417-9EE6-3A2313B8C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968145-c3f1-41eb-a395-1e34bee79e2d"/>
    <ds:schemaRef ds:uri="2ba9052a-6cb2-49c4-a582-c695e6b0e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20C6B-0250-41E2-A3B0-A648B382148B}">
  <ds:schemaRefs>
    <ds:schemaRef ds:uri="http://schemas.microsoft.com/office/2006/metadata/properties"/>
    <ds:schemaRef ds:uri="http://schemas.microsoft.com/office/infopath/2007/PartnerControls"/>
    <ds:schemaRef ds:uri="6b968145-c3f1-41eb-a395-1e34bee79e2d"/>
    <ds:schemaRef ds:uri="2ba9052a-6cb2-49c4-a582-c695e6b0ee29"/>
  </ds:schemaRefs>
</ds:datastoreItem>
</file>

<file path=customXml/itemProps3.xml><?xml version="1.0" encoding="utf-8"?>
<ds:datastoreItem xmlns:ds="http://schemas.openxmlformats.org/officeDocument/2006/customXml" ds:itemID="{C82753FF-6A8A-4AEE-AF92-CEF427F3D1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Prod 1</vt:lpstr>
      <vt:lpstr>DR 1</vt:lpstr>
      <vt:lpstr>Prod 2</vt:lpstr>
      <vt:lpstr>DR 2</vt:lpstr>
      <vt:lpstr>COMMON PROD</vt:lpstr>
      <vt:lpstr>COMMON DR</vt:lpstr>
      <vt:lpstr>Staging 1</vt:lpstr>
      <vt:lpstr>Software License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Mahesh Parkar</dc:creator>
  <cp:keywords/>
  <dc:description/>
  <cp:lastModifiedBy>Khelli Reed</cp:lastModifiedBy>
  <cp:revision/>
  <dcterms:created xsi:type="dcterms:W3CDTF">2017-09-15T18:17:41Z</dcterms:created>
  <dcterms:modified xsi:type="dcterms:W3CDTF">2025-03-18T21:11:01Z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0x0101002E10CD2D08A194428A19EA10EC334733</vt:lpwstr>
  </property>
  <property fmtid="{D5CDD505-2E9C-101B-9397-08002B2CF9AE}" pid="3" name="Order">
    <vt:r8>8500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